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2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xlnm.Print_Titles" localSheetId="1">'2'!$1:$6</definedName>
    <definedName name="_xlnm.Print_Titles" localSheetId="6">'4'!$1:$7</definedName>
  </definedNames>
  <calcPr fullCalcOnLoad="1"/>
</workbook>
</file>

<file path=xl/sharedStrings.xml><?xml version="1.0" encoding="utf-8"?>
<sst xmlns="http://schemas.openxmlformats.org/spreadsheetml/2006/main" count="551" uniqueCount="384">
  <si>
    <t>جدول رقم (1)</t>
  </si>
  <si>
    <t>البيــــــان</t>
  </si>
  <si>
    <t xml:space="preserve">       اجمالـــي الايـــــــرادات </t>
  </si>
  <si>
    <t xml:space="preserve">        اجمالي الانفاق العــام  </t>
  </si>
  <si>
    <t xml:space="preserve">11) المصروفـات الانمائيـة للـوزارات المدنيـة   </t>
  </si>
  <si>
    <t xml:space="preserve">       جملة المصروفات الجارية </t>
  </si>
  <si>
    <t xml:space="preserve">       جملة المصروفات الاستثمارية </t>
  </si>
  <si>
    <t>تقديرات الميزانية</t>
  </si>
  <si>
    <t>جدول رقم (2)</t>
  </si>
  <si>
    <t>تقديرات الايرادات الجارية للوزارات المدنية والوحدات الحكومية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</si>
  <si>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</si>
  <si>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</si>
  <si>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</si>
  <si>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</si>
  <si>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</si>
  <si>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</si>
  <si>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</si>
  <si>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</si>
  <si>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</si>
  <si>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</si>
  <si>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</si>
  <si>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</si>
  <si>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</si>
  <si>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</si>
  <si>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</si>
  <si>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</si>
  <si>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</si>
  <si>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</si>
  <si>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</si>
  <si>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</si>
  <si>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</si>
  <si>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</si>
  <si>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</si>
  <si>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</si>
  <si>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</si>
  <si>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</si>
  <si>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</si>
  <si>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</si>
  <si>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موازنات الفائض والدعم</t>
  </si>
  <si>
    <t>وزارة الشؤون الرياضية</t>
  </si>
  <si>
    <t>وزارة التعليـم العالـي</t>
  </si>
  <si>
    <t>مجلس الدولة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</si>
  <si>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</si>
  <si>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</si>
  <si>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</si>
  <si>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</si>
  <si>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</si>
  <si>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الهيئة العامة للكهرباء والمياه</t>
  </si>
  <si>
    <t>وزارة الدفــــــاع</t>
  </si>
  <si>
    <t>شرطة عُمان السلطانية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</si>
  <si>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</si>
  <si>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</si>
  <si>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</si>
  <si>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</si>
  <si>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1)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</si>
  <si>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</si>
  <si>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</si>
  <si>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</si>
  <si>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</si>
  <si>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</si>
  <si>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</si>
  <si>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</si>
  <si>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t>وزارة الدفــاع</t>
  </si>
  <si>
    <t>جملة قطاع الدفاع</t>
  </si>
  <si>
    <t>3)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</si>
  <si>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</si>
  <si>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</si>
  <si>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</si>
  <si>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</si>
  <si>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4)</t>
  </si>
  <si>
    <t>وزارة الصحـــة</t>
  </si>
  <si>
    <t>وزارة التربية والتعليم</t>
  </si>
  <si>
    <t>وزارة التعليـم العالي</t>
  </si>
  <si>
    <t>جملة قطاع التعليم</t>
  </si>
  <si>
    <t>تابع جدول رقم (2/ 1)</t>
  </si>
  <si>
    <t>5)</t>
  </si>
  <si>
    <t>جملة قطاع الصحة</t>
  </si>
  <si>
    <t>6)</t>
  </si>
  <si>
    <t>من 17601 إلى 17603</t>
  </si>
  <si>
    <t>وزارة القوى العاملة       (قطاع العمل)</t>
  </si>
  <si>
    <t>جملة قطاع الضمان والرعاية الاجتماعية</t>
  </si>
  <si>
    <t>7)</t>
  </si>
  <si>
    <t>ديوان البلاط السلطاني  ويشمل :</t>
  </si>
  <si>
    <t xml:space="preserve">وزارة الإسكان </t>
  </si>
  <si>
    <t>من 12101 إلى 12104</t>
  </si>
  <si>
    <t>من 12301 إلى 12306 و 12308</t>
  </si>
  <si>
    <t>مكتب وزير الدولة ومحافظ ظفار</t>
  </si>
  <si>
    <t>جملة قطاع الاسكان</t>
  </si>
  <si>
    <t>8)</t>
  </si>
  <si>
    <t>وزارة الاعــــــــــلام</t>
  </si>
  <si>
    <t>جملة قطاع الثقافة والشئون الدينية</t>
  </si>
  <si>
    <t>9)</t>
  </si>
  <si>
    <t>وزارة النفط والغاز</t>
  </si>
  <si>
    <t>جملة قطاع الطاقة والوقود</t>
  </si>
  <si>
    <t>10)</t>
  </si>
  <si>
    <t>12)</t>
  </si>
  <si>
    <t>هيئة تنظيم الإتصالات</t>
  </si>
  <si>
    <t>جملة قطاع النقل والإتصالات</t>
  </si>
  <si>
    <t>13)</t>
  </si>
  <si>
    <t>14)</t>
  </si>
  <si>
    <t>جملة قطاع الاخرى</t>
  </si>
  <si>
    <t>احتياطي مخصص</t>
  </si>
  <si>
    <t>الاجمالــــــــي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</si>
  <si>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</si>
  <si>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</si>
  <si>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</si>
  <si>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</si>
  <si>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</si>
  <si>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</si>
  <si>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</si>
  <si>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</si>
  <si>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</si>
  <si>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</si>
  <si>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</si>
  <si>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</si>
  <si>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</si>
  <si>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</si>
  <si>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</si>
  <si>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</si>
  <si>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</si>
  <si>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</si>
  <si>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</si>
  <si>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</si>
  <si>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</si>
  <si>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</si>
  <si>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</si>
  <si>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</si>
  <si>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</si>
  <si>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</si>
  <si>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</si>
  <si>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</si>
  <si>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</si>
  <si>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</si>
  <si>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</si>
  <si>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</si>
  <si>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</si>
  <si>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</si>
  <si>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</si>
  <si>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</si>
  <si>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</si>
  <si>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</si>
  <si>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</si>
  <si>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</si>
  <si>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</si>
  <si>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</si>
  <si>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</si>
  <si>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</si>
  <si>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</si>
  <si>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</si>
  <si>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</si>
  <si>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</si>
  <si>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</si>
  <si>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جدول رقم (3)</t>
  </si>
  <si>
    <t>تقديرات الايرادات الرأسمالية والاستردادات الرأسمالية</t>
  </si>
  <si>
    <t>ايرادات رأسمالية :</t>
  </si>
  <si>
    <t>قطاع الخدمات العامة :</t>
  </si>
  <si>
    <t xml:space="preserve">وزارة المالية   </t>
  </si>
  <si>
    <t>اجمالي تقديرات الايرادات الرأسمالية</t>
  </si>
  <si>
    <t>اجمالي تقديرات الاستردادات الرأسمالية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</si>
  <si>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</si>
  <si>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</si>
  <si>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</si>
  <si>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جدول رقم (3/ 1)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</si>
  <si>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</si>
  <si>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</si>
  <si>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</si>
  <si>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</si>
  <si>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</si>
  <si>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جدول رقم (4)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</si>
  <si>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</si>
  <si>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</si>
  <si>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</si>
  <si>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</si>
  <si>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</si>
  <si>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</si>
  <si>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</si>
  <si>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</si>
  <si>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</si>
  <si>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</si>
  <si>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</si>
  <si>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</si>
  <si>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</si>
  <si>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</si>
  <si>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</si>
  <si>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</si>
  <si>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</si>
  <si>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</si>
  <si>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</si>
  <si>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</si>
  <si>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</si>
  <si>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</si>
  <si>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</si>
  <si>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</si>
  <si>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</si>
  <si>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</si>
  <si>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</si>
  <si>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</si>
  <si>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</si>
  <si>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</si>
  <si>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</si>
  <si>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</si>
  <si>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المجلس العماني للاختصاصات الطبية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</si>
  <si>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</si>
  <si>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</si>
  <si>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</si>
  <si>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</si>
  <si>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</si>
  <si>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</si>
  <si>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</si>
  <si>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</si>
  <si>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</si>
  <si>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</si>
  <si>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</si>
  <si>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</si>
  <si>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</si>
  <si>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</si>
  <si>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</si>
  <si>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</si>
  <si>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</si>
  <si>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</si>
  <si>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معهد الادارة العامــة</t>
  </si>
  <si>
    <t>وزارة التعليم العالــي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</si>
  <si>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</si>
  <si>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</si>
  <si>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</si>
  <si>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</si>
  <si>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</si>
  <si>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من 17601 الى  17603</t>
  </si>
  <si>
    <t>قطاع الاسكان:</t>
  </si>
  <si>
    <t>ديوان البلاط السلطاني ويشمل:</t>
  </si>
  <si>
    <t>ـ  بلدية مسقط</t>
  </si>
  <si>
    <t>ـ  مكتب مستشار حفظ البيئة</t>
  </si>
  <si>
    <t>ـ  مكتب مستشار جلالة السلطان للشؤون البيئية</t>
  </si>
  <si>
    <t>من 12101 الى 12104</t>
  </si>
  <si>
    <t>من 12301 الى 12306 و12308</t>
  </si>
  <si>
    <t>ديوان البلاط السلطاني:</t>
  </si>
  <si>
    <t>وزارة الاعلام</t>
  </si>
  <si>
    <t>وزارة التراث والثقافة</t>
  </si>
  <si>
    <t>مؤسسة عمان للصحافة  والنشر والاعلان</t>
  </si>
  <si>
    <t>هيئة تقنية المعلومات</t>
  </si>
  <si>
    <t>الهيئة العامة للمخازن والاحتياطي الغذائي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</si>
  <si>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</si>
  <si>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</si>
  <si>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</si>
  <si>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</si>
  <si>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t>إيرادات البريد</t>
  </si>
  <si>
    <r>
      <t xml:space="preserve">أ - </t>
    </r>
    <r>
      <rPr>
        <b/>
        <u val="single"/>
        <sz val="17"/>
        <color indexed="12"/>
        <rFont val="AF_Najed"/>
        <family val="0"/>
      </rPr>
      <t>ايرادات الضرائب والرسوم</t>
    </r>
    <r>
      <rPr>
        <b/>
        <sz val="17"/>
        <color indexed="12"/>
        <rFont val="AF_Najed"/>
        <family val="0"/>
      </rPr>
      <t xml:space="preserve"> :</t>
    </r>
  </si>
  <si>
    <r>
      <t xml:space="preserve">ب - </t>
    </r>
    <r>
      <rPr>
        <b/>
        <u val="single"/>
        <sz val="17"/>
        <color indexed="12"/>
        <rFont val="AF_Najed"/>
        <family val="0"/>
      </rPr>
      <t>ايرادات غير ضريبية</t>
    </r>
    <r>
      <rPr>
        <b/>
        <sz val="17"/>
        <color indexed="12"/>
        <rFont val="AF_Najed"/>
        <family val="0"/>
      </rPr>
      <t xml:space="preserve">  :</t>
    </r>
  </si>
  <si>
    <t>(ألف ريال عماني)</t>
  </si>
  <si>
    <t>الهيئة العامة لحماية المستهلك</t>
  </si>
  <si>
    <t>هيئة المنطقة الاقتصادية الخاصة بالدقم</t>
  </si>
  <si>
    <t>ـ  بلدية صحار</t>
  </si>
  <si>
    <t>جهاز الرقابة المالية والإدارية للدولة</t>
  </si>
  <si>
    <t>الهيئة العامة لترويج الاستثمار وتنمية الصادرات</t>
  </si>
  <si>
    <t xml:space="preserve">جملة قطاع الزراعة والثروة السمكية </t>
  </si>
  <si>
    <r>
      <t xml:space="preserve">قطاع الزراعة والثروة السمكية </t>
    </r>
    <r>
      <rPr>
        <b/>
        <sz val="18"/>
        <color indexed="12"/>
        <rFont val="AF_Najed"/>
        <family val="0"/>
      </rPr>
      <t xml:space="preserve"> :</t>
    </r>
  </si>
  <si>
    <t>قطاع الزراعة والثروة السمكية</t>
  </si>
  <si>
    <t>جملة قطاع الزراعة والثروة السمكية</t>
  </si>
  <si>
    <t>وزارة الاســــــــــــــكـان</t>
  </si>
  <si>
    <t>ـ بلدية صحار</t>
  </si>
  <si>
    <t xml:space="preserve">وزارة الإســــــــــكان </t>
  </si>
  <si>
    <t>ديوان البلاط السلطاني (بلدية صحار)</t>
  </si>
  <si>
    <r>
      <t xml:space="preserve">وزارة الصحـــة </t>
    </r>
    <r>
      <rPr>
        <sz val="14"/>
        <rFont val="AF_Najed"/>
        <family val="0"/>
      </rPr>
      <t>(المعاهد الصحية والمديرية العامة للتعليم والتدريب)</t>
    </r>
  </si>
  <si>
    <t>مكتب نائب رئيس الوزراء لشؤون مجلس الوزراء</t>
  </si>
  <si>
    <t>وزارة الشؤون القانونيـة</t>
  </si>
  <si>
    <t>وزارة الاوقاف والشؤون الدينية</t>
  </si>
  <si>
    <t>وزارة الشؤون القانونية</t>
  </si>
  <si>
    <t xml:space="preserve">وزارة الاوقاف والشؤون الدينية </t>
  </si>
  <si>
    <t>مكتب وزير الدولة ومحافظ مسـقط</t>
  </si>
  <si>
    <t>مكتب مستشارجلالة السلطان لشؤون التخطيط  الاقتصادي</t>
  </si>
  <si>
    <t>مؤسسات أخرى</t>
  </si>
  <si>
    <t>مكتب مستشار جلالة السلطان لشؤون التخطيط الاقتصادي</t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</si>
  <si>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</si>
  <si>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t>جملة قطاع الامن والنظام العام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</si>
  <si>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</si>
  <si>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ـ مكتب مستشار جلالة السلطان للشؤون الثقافية</t>
  </si>
  <si>
    <t>الهيئة العامة للإذاعة والتلفزيون</t>
  </si>
  <si>
    <t xml:space="preserve">     ضريبة الدخل (على الشركات والمؤسسات)</t>
  </si>
  <si>
    <t>حصة الحكومة في معاشات موظفي الحكومة العمانيين</t>
  </si>
  <si>
    <t>منحة نهاية الخدمة لموظفي الحكومة</t>
  </si>
  <si>
    <t>وزارة المالية  (تمويل مؤسسات)</t>
  </si>
  <si>
    <t xml:space="preserve">وزارة المالية / تمويل مؤسسات </t>
  </si>
  <si>
    <t>وزارة المالية (مخصصات أخرى)</t>
  </si>
  <si>
    <t>والهيئات العامة للسنة المالية 2013</t>
  </si>
  <si>
    <t>الأمانة العامة لمجلس الوزراء</t>
  </si>
  <si>
    <t>للسنة المالية 2013 ( حسب البنود)</t>
  </si>
  <si>
    <t>حسب التخصصات الوظيفية للوزارات المدنية للسنة المالية 2013</t>
  </si>
  <si>
    <t>للسنة المالية 2013 (حسب البنود)</t>
  </si>
  <si>
    <t>وزارة الزراعة والثروة السمكية</t>
  </si>
  <si>
    <t>للوزارات المدنية والوحدات الحكومية والهيئات العامة للسنة المالية 2013</t>
  </si>
  <si>
    <t>أولاً :</t>
  </si>
  <si>
    <t>1)  صافي إيرادات النفط</t>
  </si>
  <si>
    <t xml:space="preserve">2)   ايرادات الغـــــــــــــاز       </t>
  </si>
  <si>
    <t xml:space="preserve">3) إيــرادات جاريــــــــة          </t>
  </si>
  <si>
    <t xml:space="preserve">4)   ايـرادات رأسماليــة                        </t>
  </si>
  <si>
    <t>ثانياً :</t>
  </si>
  <si>
    <t xml:space="preserve">6)  مصروفات الدفـاع والامـن      </t>
  </si>
  <si>
    <t xml:space="preserve">7)  مصروفــــات الـــــوزارات المدنيــة                      </t>
  </si>
  <si>
    <t xml:space="preserve">8)  مصروفات إنتاج النفط    </t>
  </si>
  <si>
    <t xml:space="preserve">9)  مصروفات إنتاج الغـــــاز   </t>
  </si>
  <si>
    <t xml:space="preserve">10) فوائــــد علــى القروض   </t>
  </si>
  <si>
    <t>ثالثاً :</t>
  </si>
  <si>
    <t>وسائل التمويل :</t>
  </si>
  <si>
    <t>ـ القروض المتوقع استلامها</t>
  </si>
  <si>
    <t>ـ القروض المتوقع سدادها</t>
  </si>
  <si>
    <t>جملة وسائل التمويل</t>
  </si>
  <si>
    <r>
      <t>الايرادات</t>
    </r>
    <r>
      <rPr>
        <b/>
        <sz val="16"/>
        <color indexed="12"/>
        <rFont val="AF_Najed"/>
        <family val="0"/>
      </rPr>
      <t xml:space="preserve"> :</t>
    </r>
  </si>
  <si>
    <r>
      <t>الإنفاق العام</t>
    </r>
    <r>
      <rPr>
        <b/>
        <sz val="16"/>
        <color indexed="12"/>
        <rFont val="AF_Najed"/>
        <family val="0"/>
      </rPr>
      <t xml:space="preserve"> :</t>
    </r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</si>
  <si>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</si>
  <si>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</si>
  <si>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ونفقات أخرى</t>
    </r>
    <r>
      <rPr>
        <b/>
        <sz val="16"/>
        <rFont val="AF_Najed"/>
        <family val="0"/>
      </rPr>
      <t xml:space="preserve"> :</t>
    </r>
  </si>
  <si>
    <r>
      <t xml:space="preserve"> العجـــز </t>
    </r>
    <r>
      <rPr>
        <b/>
        <sz val="16"/>
        <color indexed="62"/>
        <rFont val="AF_Najed"/>
        <family val="0"/>
      </rPr>
      <t>(أولا - ثانيا)</t>
    </r>
  </si>
  <si>
    <t>الميزانية العامة للدولة للسنة المالية 2013م</t>
  </si>
  <si>
    <t xml:space="preserve">12) المصروفـات الرأسمالية للـوزارات المدنيـة   </t>
  </si>
  <si>
    <t xml:space="preserve">13) مصروفات إنتاج النفط   </t>
  </si>
  <si>
    <t xml:space="preserve">14)  مصروفـات إنتـاج الغـاز   </t>
  </si>
  <si>
    <t xml:space="preserve"> للوزارات المدنية والوحدات الحكومية والهيئات العامة للسنة المالية 2013</t>
  </si>
  <si>
    <t>الهيئة العامة للطيران المدني</t>
  </si>
  <si>
    <t>المجلس الأعلى للتخطيط</t>
  </si>
  <si>
    <t xml:space="preserve">وزارة الزراعة والثروة السمكية </t>
  </si>
  <si>
    <t>الهيئة العمانية للاعتماد الأكاديمي</t>
  </si>
  <si>
    <t>الهيئة العامة لسجل القوى العاملة</t>
  </si>
  <si>
    <t>من 17604 الى 17623</t>
  </si>
  <si>
    <t>مشروع جامعة عُمان (المصروفات التأسيسية)</t>
  </si>
  <si>
    <t>من 17604 إلى 17623</t>
  </si>
  <si>
    <t>11703 و11705 و11711</t>
  </si>
  <si>
    <t>الهيئة العمانية للاعتماد الاكاديمي</t>
  </si>
  <si>
    <t>(مليون ريال عماني)</t>
  </si>
  <si>
    <t xml:space="preserve">5) استردادات رأسماليـة        </t>
  </si>
  <si>
    <t xml:space="preserve">15) دعم فوائد القروض التنموية والإسكانية      </t>
  </si>
  <si>
    <t xml:space="preserve">16)  مساهمات في مؤسسات محلية واقليمية ودولية    </t>
  </si>
  <si>
    <t xml:space="preserve">17) الدعم التشغيلي للشركات الحكومية   </t>
  </si>
  <si>
    <t>18) دعــــم الســـلع الغذائية الأســاســـــية</t>
  </si>
  <si>
    <t xml:space="preserve">19)  دعـــم  قـطـــــــاع الكهـــــــــرباء       </t>
  </si>
  <si>
    <t>20)  دعـــم  المنتجــــات النفطيــــــــة</t>
  </si>
  <si>
    <t xml:space="preserve">21) صافي المعونات </t>
  </si>
  <si>
    <t xml:space="preserve">22) صافي الاقتراض  الخارجي: </t>
  </si>
  <si>
    <t xml:space="preserve">23) صافي الاقتراض المحلي:   </t>
  </si>
  <si>
    <t>24) استخدام فائض حسابات عام 2012م</t>
  </si>
  <si>
    <t>25) تمويل من الإحتياطيات</t>
  </si>
  <si>
    <t>جملة المساهمات والنفقات الأخرى</t>
  </si>
  <si>
    <t>تقديرات المصروفات الجارية والرأسمالية</t>
  </si>
  <si>
    <t xml:space="preserve">للوزارات المدنية والوحدات الحكومية والهيئات العامة </t>
  </si>
  <si>
    <t xml:space="preserve"> للسنة المالية 2013</t>
  </si>
  <si>
    <r>
      <t>شؤون اقتصادية اخرى</t>
    </r>
    <r>
      <rPr>
        <b/>
        <sz val="18"/>
        <color indexed="12"/>
        <rFont val="AF_Najed"/>
        <family val="0"/>
      </rPr>
      <t xml:space="preserve"> :</t>
    </r>
  </si>
  <si>
    <r>
      <t>قطاع الثقافة والشؤون الدينية</t>
    </r>
    <r>
      <rPr>
        <b/>
        <sz val="18"/>
        <color indexed="12"/>
        <rFont val="AF_Najed"/>
        <family val="0"/>
      </rPr>
      <t xml:space="preserve"> :</t>
    </r>
  </si>
  <si>
    <t>قطاع الثقافة والشؤون الدينية:</t>
  </si>
  <si>
    <r>
      <t>شؤون اقتصادية اخرى</t>
    </r>
    <r>
      <rPr>
        <b/>
        <sz val="18"/>
        <color indexed="12"/>
        <rFont val="AF_Najed"/>
        <family val="0"/>
      </rPr>
      <t>:</t>
    </r>
  </si>
  <si>
    <t xml:space="preserve">المجلس الأعلى للتخطيط </t>
  </si>
  <si>
    <t>مجلس الشؤون الإدارية للقضاء (المحاكم والأمانة العامة للمجلس)</t>
  </si>
  <si>
    <r>
      <t xml:space="preserve">مجلس الشؤون الإدارية للقضاء </t>
    </r>
    <r>
      <rPr>
        <sz val="14"/>
        <rFont val="AF_Najed"/>
        <family val="0"/>
      </rPr>
      <t>(المحاكم والأمانة العامة للمجلس)</t>
    </r>
  </si>
  <si>
    <r>
      <t xml:space="preserve">وزارة المالية </t>
    </r>
    <r>
      <rPr>
        <sz val="14"/>
        <rFont val="AF_Najed"/>
        <family val="0"/>
      </rPr>
      <t>(مخصصات أخرى)</t>
    </r>
  </si>
  <si>
    <r>
      <t xml:space="preserve">وزارة البلديات الإقليمية وموارد المياه </t>
    </r>
    <r>
      <rPr>
        <sz val="14"/>
        <rFont val="AF_Najed"/>
        <family val="0"/>
      </rPr>
      <t>(قطاع البلديات الإقليمية)</t>
    </r>
  </si>
  <si>
    <r>
      <t xml:space="preserve">مكتب وزير الدولة ومحافظ ظفار </t>
    </r>
    <r>
      <rPr>
        <sz val="14"/>
        <rFont val="AF_Najed"/>
        <family val="0"/>
      </rPr>
      <t>(بلدية ظفار)</t>
    </r>
  </si>
  <si>
    <r>
      <t xml:space="preserve">وزارة الزراعة والثروة السمكية        </t>
    </r>
    <r>
      <rPr>
        <sz val="14"/>
        <rFont val="AF_Najed"/>
        <family val="0"/>
      </rPr>
      <t>(قطاع الزراعة)</t>
    </r>
  </si>
  <si>
    <r>
      <t xml:space="preserve">وزارة الزراعة والثروة السمكية      </t>
    </r>
    <r>
      <rPr>
        <sz val="14"/>
        <rFont val="AF_Najed"/>
        <family val="0"/>
      </rPr>
      <t xml:space="preserve">  (قطاع الثروة السمكية)</t>
    </r>
  </si>
  <si>
    <r>
      <t xml:space="preserve">وزارة النقل والإتصالات       </t>
    </r>
    <r>
      <rPr>
        <sz val="14"/>
        <rFont val="AF_Najed"/>
        <family val="0"/>
      </rPr>
      <t>(قطاع النقل)</t>
    </r>
  </si>
  <si>
    <r>
      <t xml:space="preserve">وزارة النقل والإتصالات      </t>
    </r>
    <r>
      <rPr>
        <sz val="14"/>
        <rFont val="AF_Najed"/>
        <family val="0"/>
      </rPr>
      <t>(قطاع الإتصالات)</t>
    </r>
  </si>
  <si>
    <r>
      <t>وزارة المالية  (</t>
    </r>
    <r>
      <rPr>
        <sz val="14"/>
        <rFont val="AF_Najed"/>
        <family val="0"/>
      </rPr>
      <t>تمويل مؤسسات)</t>
    </r>
  </si>
  <si>
    <t>الامانة العامه لمجلس الــوزراء</t>
  </si>
  <si>
    <t>محكمة القضاء الإداري</t>
  </si>
  <si>
    <t>جملة قطاع الثقافة والشؤون الدينية</t>
  </si>
  <si>
    <t>جملة شؤون اقتصادية اخرى</t>
  </si>
  <si>
    <r>
      <t>ديوان البلاط السلطاني</t>
    </r>
    <r>
      <rPr>
        <u val="single"/>
        <sz val="18"/>
        <rFont val="AF_Najed"/>
        <family val="0"/>
      </rPr>
      <t xml:space="preserve"> </t>
    </r>
  </si>
  <si>
    <r>
      <t xml:space="preserve">وزارة التربية والتعليم </t>
    </r>
    <r>
      <rPr>
        <sz val="17"/>
        <rFont val="AF_Najed"/>
        <family val="0"/>
      </rPr>
      <t>(المديرية العامة للكشافة والمرشدات)</t>
    </r>
  </si>
  <si>
    <r>
      <t xml:space="preserve">ديوان البلاط السلطاني </t>
    </r>
    <r>
      <rPr>
        <sz val="17"/>
        <rFont val="AF_Najed"/>
        <family val="0"/>
      </rPr>
      <t>(مشروع زراعة المليون نخلة)</t>
    </r>
  </si>
  <si>
    <r>
      <t xml:space="preserve">وزارة الزراعة والثروة السمكية </t>
    </r>
    <r>
      <rPr>
        <sz val="17"/>
        <rFont val="AF_Najed"/>
        <family val="0"/>
      </rPr>
      <t>(قطاع الزراعة)</t>
    </r>
  </si>
  <si>
    <r>
      <t xml:space="preserve">وزارة الزراعة والثروة السمكية </t>
    </r>
    <r>
      <rPr>
        <sz val="17"/>
        <rFont val="AF_Najed"/>
        <family val="0"/>
      </rPr>
      <t>(قطاع الثروة السمكية)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</si>
  <si>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النقـــــــل)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</si>
  <si>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الإتصالات)</t>
    </r>
  </si>
  <si>
    <r>
      <t xml:space="preserve">مكتب وزير الدولة ومحافظ ظفار </t>
    </r>
    <r>
      <rPr>
        <sz val="17"/>
        <rFont val="AF_Najed"/>
        <family val="0"/>
      </rPr>
      <t>(بلدية ظفار)</t>
    </r>
  </si>
  <si>
    <r>
      <t xml:space="preserve">وزارة البلديات الإقليمية وموارد المياه  </t>
    </r>
    <r>
      <rPr>
        <sz val="17"/>
        <rFont val="AF_Najed"/>
        <family val="0"/>
      </rPr>
      <t>(قطاع موارد المياه)</t>
    </r>
  </si>
  <si>
    <r>
      <t xml:space="preserve">وزارة البلديات الإقليمية وموارد المياه </t>
    </r>
    <r>
      <rPr>
        <sz val="17"/>
        <rFont val="AF_Najed"/>
        <family val="0"/>
      </rPr>
      <t>(قطاع البلديات الإقليمية)</t>
    </r>
  </si>
  <si>
    <r>
      <t xml:space="preserve">وزارة القوى العاملة             </t>
    </r>
    <r>
      <rPr>
        <sz val="17"/>
        <rFont val="AF_Najed"/>
        <family val="0"/>
      </rPr>
      <t>(قطاع العمل)</t>
    </r>
  </si>
  <si>
    <r>
      <t xml:space="preserve">مشروع جامعة عمان </t>
    </r>
    <r>
      <rPr>
        <sz val="17"/>
        <rFont val="AF_Najed"/>
        <family val="0"/>
      </rPr>
      <t>(المصروفات التأسيسية)</t>
    </r>
  </si>
  <si>
    <r>
      <t xml:space="preserve">وزارة القوى العاملة     </t>
    </r>
    <r>
      <rPr>
        <sz val="17"/>
        <rFont val="AF_Najed"/>
        <family val="0"/>
      </rPr>
      <t>(قطاع  التعليم التقني والتدريب المهني)</t>
    </r>
  </si>
  <si>
    <r>
      <t>الهيئة العامة للصناعات الحرفية</t>
    </r>
    <r>
      <rPr>
        <sz val="17"/>
        <rFont val="AF_Najed"/>
        <family val="0"/>
      </rPr>
      <t xml:space="preserve"> (مراكز تدريب الصناعات الحرفية)</t>
    </r>
  </si>
  <si>
    <r>
      <t xml:space="preserve">وزارة الاوقاف والشؤون الدينية  </t>
    </r>
    <r>
      <rPr>
        <sz val="17"/>
        <rFont val="AF_Najed"/>
        <family val="0"/>
      </rPr>
      <t>(معهد العلوم الشرعية)</t>
    </r>
  </si>
  <si>
    <r>
      <t xml:space="preserve">وزارة الصحة </t>
    </r>
    <r>
      <rPr>
        <sz val="17"/>
        <rFont val="AF_Najed"/>
        <family val="0"/>
      </rPr>
      <t>(المعاهد الصحية والمديرية العامة للتعليم والتدريب)</t>
    </r>
  </si>
  <si>
    <r>
      <t xml:space="preserve">مجلس الشؤون الإدارية للقضاء </t>
    </r>
    <r>
      <rPr>
        <sz val="17"/>
        <rFont val="AF_Najed"/>
        <family val="0"/>
      </rPr>
      <t>(المحاكم والأمانة العامة للمجلس)</t>
    </r>
  </si>
  <si>
    <r>
      <t xml:space="preserve">وزارة الخارجية </t>
    </r>
    <r>
      <rPr>
        <sz val="17"/>
        <rFont val="AF_Najed"/>
        <family val="0"/>
      </rPr>
      <t>(المعهد الدبلوماسي)</t>
    </r>
  </si>
  <si>
    <r>
      <t xml:space="preserve">وزارة العـــــدل </t>
    </r>
    <r>
      <rPr>
        <sz val="17"/>
        <rFont val="AF_Najed"/>
        <family val="0"/>
      </rPr>
      <t>(المعهد العالي للقضاء)</t>
    </r>
  </si>
  <si>
    <r>
      <t xml:space="preserve">وزارة المالية  </t>
    </r>
    <r>
      <rPr>
        <sz val="17"/>
        <rFont val="AF_Najed"/>
        <family val="0"/>
      </rPr>
      <t>(مخصصات أخرى)</t>
    </r>
  </si>
  <si>
    <r>
      <t xml:space="preserve">ديوان البلاط السلطاني </t>
    </r>
    <r>
      <rPr>
        <sz val="17"/>
        <rFont val="AF_Najed"/>
        <family val="0"/>
      </rPr>
      <t>(مجلس التعليم)</t>
    </r>
  </si>
</sst>
</file>

<file path=xl/styles.xml><?xml version="1.0" encoding="utf-8"?>
<styleSheet xmlns="http://schemas.openxmlformats.org/spreadsheetml/2006/main">
  <numFmts count="23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\ ###\ \ \ "/>
    <numFmt numFmtId="169" formatCode="###\ ###\ \ "/>
    <numFmt numFmtId="170" formatCode="###\ ##0\ \ "/>
    <numFmt numFmtId="171" formatCode="yyyy/mm/dd"/>
    <numFmt numFmtId="172" formatCode="###\ ###\ ###"/>
    <numFmt numFmtId="173" formatCode="###\ ###\ \ \ \ \ \ \ "/>
    <numFmt numFmtId="174" formatCode="###\ ###\ ###\ \ "/>
    <numFmt numFmtId="175" formatCode="\ \ \ ###\ ###\ ###\ ###"/>
    <numFmt numFmtId="176" formatCode="#,##0_-;\(#,##0\)"/>
    <numFmt numFmtId="177" formatCode="#,##0_-;\(###0\)"/>
    <numFmt numFmtId="178" formatCode="###0_-;\(###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4"/>
      <color indexed="10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u val="single"/>
      <sz val="18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u val="single"/>
      <sz val="18"/>
      <color indexed="21"/>
      <name val="AF_Naje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10"/>
      <name val="AF_Najed"/>
      <family val="0"/>
    </font>
    <font>
      <sz val="16"/>
      <color indexed="17"/>
      <name val="AF_Najed"/>
      <family val="0"/>
    </font>
    <font>
      <sz val="17"/>
      <color indexed="17"/>
      <name val="AF_Najed"/>
      <family val="0"/>
    </font>
    <font>
      <sz val="18"/>
      <color indexed="17"/>
      <name val="AF_Najed"/>
      <family val="0"/>
    </font>
    <font>
      <b/>
      <sz val="18"/>
      <color indexed="17"/>
      <name val="AF_Najed"/>
      <family val="0"/>
    </font>
    <font>
      <b/>
      <sz val="16"/>
      <color indexed="17"/>
      <name val="AF_Najed"/>
      <family val="0"/>
    </font>
    <font>
      <b/>
      <sz val="17"/>
      <color indexed="12"/>
      <name val="AF_Najed"/>
      <family val="0"/>
    </font>
    <font>
      <b/>
      <u val="single"/>
      <sz val="17"/>
      <color indexed="12"/>
      <name val="AF_Najed"/>
      <family val="0"/>
    </font>
    <font>
      <b/>
      <sz val="17"/>
      <color indexed="17"/>
      <name val="AF_Najed"/>
      <family val="0"/>
    </font>
    <font>
      <i/>
      <sz val="18"/>
      <color indexed="17"/>
      <name val="AF_Najed"/>
      <family val="0"/>
    </font>
    <font>
      <b/>
      <sz val="14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u val="single"/>
      <sz val="16"/>
      <color indexed="17"/>
      <name val="PT Bold Heading"/>
      <family val="0"/>
    </font>
    <font>
      <u val="single"/>
      <sz val="14"/>
      <color indexed="17"/>
      <name val="PT Bold Heading"/>
      <family val="0"/>
    </font>
    <font>
      <b/>
      <u val="single"/>
      <sz val="16"/>
      <name val="AF_Najed"/>
      <family val="0"/>
    </font>
    <font>
      <b/>
      <u val="single"/>
      <sz val="17"/>
      <name val="AF_Najed"/>
      <family val="0"/>
    </font>
    <font>
      <u val="single"/>
      <sz val="16"/>
      <color indexed="21"/>
      <name val="PT Bold Heading"/>
      <family val="0"/>
    </font>
    <font>
      <b/>
      <sz val="12"/>
      <name val="AF_Najed"/>
      <family val="0"/>
    </font>
    <font>
      <b/>
      <sz val="16"/>
      <name val="AF_Najed"/>
      <family val="0"/>
    </font>
    <font>
      <sz val="16"/>
      <color indexed="21"/>
      <name val="AF_Najed"/>
      <family val="0"/>
    </font>
    <font>
      <b/>
      <sz val="16"/>
      <color indexed="12"/>
      <name val="AF_Najed"/>
      <family val="0"/>
    </font>
    <font>
      <b/>
      <u val="single"/>
      <sz val="16"/>
      <color indexed="12"/>
      <name val="AF_Najed"/>
      <family val="0"/>
    </font>
    <font>
      <sz val="16"/>
      <color indexed="10"/>
      <name val="AF_Najed"/>
      <family val="0"/>
    </font>
    <font>
      <b/>
      <u val="single"/>
      <sz val="16"/>
      <color indexed="21"/>
      <name val="AF_Najed"/>
      <family val="0"/>
    </font>
    <font>
      <b/>
      <sz val="16"/>
      <color indexed="21"/>
      <name val="AF_Najed"/>
      <family val="0"/>
    </font>
    <font>
      <b/>
      <sz val="16"/>
      <color indexed="10"/>
      <name val="AF_Najed"/>
      <family val="0"/>
    </font>
    <font>
      <b/>
      <sz val="16"/>
      <color indexed="62"/>
      <name val="AF_Najed"/>
      <family val="0"/>
    </font>
    <font>
      <sz val="16"/>
      <color indexed="18"/>
      <name val="AF_Najed"/>
      <family val="0"/>
    </font>
    <font>
      <b/>
      <sz val="14"/>
      <color indexed="62"/>
      <name val="AF_Najed"/>
      <family val="0"/>
    </font>
    <font>
      <u val="single"/>
      <sz val="16"/>
      <color indexed="10"/>
      <name val="PT Bold Heading"/>
      <family val="0"/>
    </font>
    <font>
      <sz val="15.5"/>
      <name val="AF_Najed"/>
      <family val="0"/>
    </font>
    <font>
      <b/>
      <u val="single"/>
      <sz val="18"/>
      <name val="AF_Najed"/>
      <family val="0"/>
    </font>
  </fonts>
  <fills count="5">
    <fill>
      <patternFill/>
    </fill>
    <fill>
      <patternFill patternType="gray125"/>
    </fill>
    <fill>
      <patternFill patternType="lightGray">
        <fgColor indexed="26"/>
      </patternFill>
    </fill>
    <fill>
      <patternFill patternType="gray0625">
        <fgColor indexed="34"/>
      </patternFill>
    </fill>
    <fill>
      <patternFill patternType="lightGray">
        <fgColor indexed="43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readingOrder="2"/>
    </xf>
    <xf numFmtId="0" fontId="4" fillId="0" borderId="2" xfId="0" applyFont="1" applyFill="1" applyBorder="1" applyAlignment="1">
      <alignment vertical="center" readingOrder="2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readingOrder="2"/>
    </xf>
    <xf numFmtId="0" fontId="13" fillId="0" borderId="9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readingOrder="2"/>
    </xf>
    <xf numFmtId="0" fontId="9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readingOrder="2"/>
    </xf>
    <xf numFmtId="0" fontId="13" fillId="0" borderId="9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67" fontId="0" fillId="0" borderId="0" xfId="15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1" fontId="4" fillId="0" borderId="0" xfId="15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1" fontId="4" fillId="0" borderId="10" xfId="15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1" fontId="4" fillId="0" borderId="0" xfId="15" applyNumberFormat="1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readingOrder="2"/>
    </xf>
    <xf numFmtId="0" fontId="4" fillId="0" borderId="20" xfId="0" applyFont="1" applyFill="1" applyBorder="1" applyAlignment="1">
      <alignment horizontal="centerContinuous" vertical="center"/>
    </xf>
    <xf numFmtId="1" fontId="4" fillId="0" borderId="21" xfId="15" applyNumberFormat="1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right" vertical="center" readingOrder="2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2" fontId="8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right" vertical="center" readingOrder="2"/>
    </xf>
    <xf numFmtId="0" fontId="18" fillId="0" borderId="16" xfId="0" applyFont="1" applyFill="1" applyBorder="1" applyAlignment="1">
      <alignment horizontal="right" vertical="center" readingOrder="2"/>
    </xf>
    <xf numFmtId="0" fontId="8" fillId="0" borderId="16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" fontId="8" fillId="0" borderId="3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Continuous" vertical="center"/>
    </xf>
    <xf numFmtId="0" fontId="18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readingOrder="2"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right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readingOrder="2"/>
    </xf>
    <xf numFmtId="0" fontId="1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readingOrder="2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horizontal="right"/>
    </xf>
    <xf numFmtId="0" fontId="31" fillId="0" borderId="16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right" vertical="center" indent="1" shrinkToFi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inden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indent="1"/>
    </xf>
    <xf numFmtId="1" fontId="8" fillId="0" borderId="5" xfId="0" applyNumberFormat="1" applyFont="1" applyFill="1" applyBorder="1" applyAlignment="1">
      <alignment horizontal="center" vertical="center"/>
    </xf>
    <xf numFmtId="169" fontId="36" fillId="0" borderId="22" xfId="0" applyNumberFormat="1" applyFont="1" applyFill="1" applyBorder="1" applyAlignment="1">
      <alignment horizontal="right" vertical="center"/>
    </xf>
    <xf numFmtId="169" fontId="36" fillId="0" borderId="28" xfId="0" applyNumberFormat="1" applyFont="1" applyFill="1" applyBorder="1" applyAlignment="1">
      <alignment horizontal="right" vertical="center"/>
    </xf>
    <xf numFmtId="169" fontId="36" fillId="0" borderId="29" xfId="0" applyNumberFormat="1" applyFont="1" applyFill="1" applyBorder="1" applyAlignment="1">
      <alignment horizontal="right" vertical="center"/>
    </xf>
    <xf numFmtId="169" fontId="36" fillId="0" borderId="30" xfId="0" applyNumberFormat="1" applyFont="1" applyFill="1" applyBorder="1" applyAlignment="1">
      <alignment horizontal="right" vertical="center"/>
    </xf>
    <xf numFmtId="169" fontId="36" fillId="0" borderId="22" xfId="0" applyNumberFormat="1" applyFont="1" applyFill="1" applyBorder="1" applyAlignment="1">
      <alignment horizontal="right"/>
    </xf>
    <xf numFmtId="169" fontId="36" fillId="0" borderId="28" xfId="0" applyNumberFormat="1" applyFont="1" applyFill="1" applyBorder="1" applyAlignment="1">
      <alignment horizontal="right"/>
    </xf>
    <xf numFmtId="169" fontId="36" fillId="0" borderId="29" xfId="0" applyNumberFormat="1" applyFont="1" applyFill="1" applyBorder="1" applyAlignment="1">
      <alignment horizontal="right"/>
    </xf>
    <xf numFmtId="169" fontId="36" fillId="0" borderId="22" xfId="0" applyNumberFormat="1" applyFont="1" applyFill="1" applyBorder="1" applyAlignment="1">
      <alignment vertical="center"/>
    </xf>
    <xf numFmtId="173" fontId="36" fillId="0" borderId="22" xfId="0" applyNumberFormat="1" applyFont="1" applyFill="1" applyBorder="1" applyAlignment="1">
      <alignment horizontal="right" vertical="center"/>
    </xf>
    <xf numFmtId="173" fontId="36" fillId="0" borderId="22" xfId="0" applyNumberFormat="1" applyFont="1" applyFill="1" applyBorder="1" applyAlignment="1">
      <alignment horizontal="center" vertical="center" wrapText="1"/>
    </xf>
    <xf numFmtId="168" fontId="36" fillId="0" borderId="22" xfId="0" applyNumberFormat="1" applyFont="1" applyFill="1" applyBorder="1" applyAlignment="1">
      <alignment horizontal="right" vertical="center"/>
    </xf>
    <xf numFmtId="168" fontId="36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 indent="2"/>
    </xf>
    <xf numFmtId="172" fontId="33" fillId="2" borderId="31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right" vertical="center"/>
    </xf>
    <xf numFmtId="0" fontId="27" fillId="2" borderId="36" xfId="0" applyFont="1" applyFill="1" applyBorder="1" applyAlignment="1">
      <alignment horizontal="right" vertical="center"/>
    </xf>
    <xf numFmtId="0" fontId="27" fillId="2" borderId="37" xfId="0" applyFont="1" applyFill="1" applyBorder="1" applyAlignment="1">
      <alignment horizontal="center" vertical="center"/>
    </xf>
    <xf numFmtId="169" fontId="37" fillId="2" borderId="38" xfId="0" applyNumberFormat="1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7" fillId="2" borderId="36" xfId="0" applyFont="1" applyFill="1" applyBorder="1" applyAlignment="1">
      <alignment horizontal="right"/>
    </xf>
    <xf numFmtId="0" fontId="27" fillId="2" borderId="37" xfId="0" applyFont="1" applyFill="1" applyBorder="1" applyAlignment="1">
      <alignment horizontal="center"/>
    </xf>
    <xf numFmtId="169" fontId="37" fillId="2" borderId="38" xfId="0" applyNumberFormat="1" applyFont="1" applyFill="1" applyBorder="1" applyAlignment="1">
      <alignment horizontal="right"/>
    </xf>
    <xf numFmtId="0" fontId="29" fillId="2" borderId="31" xfId="0" applyFont="1" applyFill="1" applyBorder="1" applyAlignment="1">
      <alignment horizontal="center"/>
    </xf>
    <xf numFmtId="0" fontId="29" fillId="2" borderId="36" xfId="0" applyFont="1" applyFill="1" applyBorder="1" applyAlignment="1">
      <alignment horizontal="right"/>
    </xf>
    <xf numFmtId="0" fontId="26" fillId="2" borderId="39" xfId="0" applyFont="1" applyFill="1" applyBorder="1" applyAlignment="1">
      <alignment horizontal="centerContinuous" vertical="center"/>
    </xf>
    <xf numFmtId="1" fontId="26" fillId="2" borderId="40" xfId="15" applyNumberFormat="1" applyFont="1" applyFill="1" applyBorder="1" applyAlignment="1">
      <alignment horizontal="centerContinuous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Continuous" vertical="center"/>
    </xf>
    <xf numFmtId="0" fontId="30" fillId="2" borderId="31" xfId="0" applyFont="1" applyFill="1" applyBorder="1" applyAlignment="1">
      <alignment horizontal="centerContinuous" vertical="center"/>
    </xf>
    <xf numFmtId="1" fontId="30" fillId="2" borderId="37" xfId="15" applyNumberFormat="1" applyFont="1" applyFill="1" applyBorder="1" applyAlignment="1">
      <alignment horizontal="centerContinuous" vertical="center"/>
    </xf>
    <xf numFmtId="0" fontId="30" fillId="2" borderId="3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Continuous" vertical="center"/>
    </xf>
    <xf numFmtId="1" fontId="26" fillId="2" borderId="36" xfId="15" applyNumberFormat="1" applyFont="1" applyFill="1" applyBorder="1" applyAlignment="1">
      <alignment horizontal="centerContinuous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Continuous" vertical="center"/>
    </xf>
    <xf numFmtId="167" fontId="4" fillId="2" borderId="45" xfId="15" applyFont="1" applyFill="1" applyBorder="1" applyAlignment="1">
      <alignment horizontal="centerContinuous" vertical="center"/>
    </xf>
    <xf numFmtId="0" fontId="4" fillId="2" borderId="46" xfId="0" applyFont="1" applyFill="1" applyBorder="1" applyAlignment="1">
      <alignment horizontal="centerContinuous" vertical="center"/>
    </xf>
    <xf numFmtId="0" fontId="4" fillId="2" borderId="46" xfId="0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Continuous" vertical="center"/>
    </xf>
    <xf numFmtId="1" fontId="4" fillId="2" borderId="47" xfId="15" applyNumberFormat="1" applyFont="1" applyFill="1" applyBorder="1" applyAlignment="1">
      <alignment horizontal="centerContinuous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72" fontId="4" fillId="2" borderId="35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Continuous" vertical="center"/>
    </xf>
    <xf numFmtId="0" fontId="28" fillId="2" borderId="50" xfId="0" applyFont="1" applyFill="1" applyBorder="1" applyAlignment="1">
      <alignment horizontal="center" vertical="center"/>
    </xf>
    <xf numFmtId="173" fontId="37" fillId="2" borderId="51" xfId="0" applyNumberFormat="1" applyFont="1" applyFill="1" applyBorder="1" applyAlignment="1">
      <alignment horizontal="right" vertical="center"/>
    </xf>
    <xf numFmtId="0" fontId="28" fillId="2" borderId="20" xfId="0" applyFont="1" applyFill="1" applyBorder="1" applyAlignment="1">
      <alignment horizontal="centerContinuous" vertical="center"/>
    </xf>
    <xf numFmtId="0" fontId="28" fillId="2" borderId="52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Continuous" vertical="center"/>
    </xf>
    <xf numFmtId="0" fontId="28" fillId="2" borderId="42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vertical="center"/>
    </xf>
    <xf numFmtId="0" fontId="28" fillId="2" borderId="37" xfId="0" applyFont="1" applyFill="1" applyBorder="1" applyAlignment="1">
      <alignment vertical="center"/>
    </xf>
    <xf numFmtId="0" fontId="34" fillId="2" borderId="42" xfId="0" applyFont="1" applyFill="1" applyBorder="1" applyAlignment="1">
      <alignment horizontal="center" vertical="center"/>
    </xf>
    <xf numFmtId="168" fontId="37" fillId="2" borderId="38" xfId="0" applyNumberFormat="1" applyFont="1" applyFill="1" applyBorder="1" applyAlignment="1">
      <alignment horizontal="right" vertical="center"/>
    </xf>
    <xf numFmtId="0" fontId="34" fillId="2" borderId="42" xfId="0" applyFont="1" applyFill="1" applyBorder="1" applyAlignment="1">
      <alignment horizontal="centerContinuous" vertical="center"/>
    </xf>
    <xf numFmtId="0" fontId="2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Continuous" vertical="center" wrapText="1"/>
    </xf>
    <xf numFmtId="0" fontId="21" fillId="2" borderId="55" xfId="0" applyFont="1" applyFill="1" applyBorder="1" applyAlignment="1">
      <alignment horizontal="centerContinuous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Continuous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Continuous" vertical="center"/>
    </xf>
    <xf numFmtId="0" fontId="30" fillId="2" borderId="31" xfId="0" applyFont="1" applyFill="1" applyBorder="1" applyAlignment="1">
      <alignment horizontal="right" vertical="center"/>
    </xf>
    <xf numFmtId="0" fontId="26" fillId="2" borderId="31" xfId="0" applyFont="1" applyFill="1" applyBorder="1" applyAlignment="1">
      <alignment horizontal="right" vertical="center"/>
    </xf>
    <xf numFmtId="0" fontId="26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72" fontId="36" fillId="0" borderId="22" xfId="0" applyNumberFormat="1" applyFont="1" applyBorder="1" applyAlignment="1">
      <alignment horizontal="right" vertical="center" indent="1"/>
    </xf>
    <xf numFmtId="172" fontId="36" fillId="0" borderId="28" xfId="0" applyNumberFormat="1" applyFont="1" applyBorder="1" applyAlignment="1">
      <alignment horizontal="right" vertical="center" indent="1"/>
    </xf>
    <xf numFmtId="172" fontId="36" fillId="0" borderId="28" xfId="0" applyNumberFormat="1" applyFont="1" applyBorder="1" applyAlignment="1">
      <alignment horizontal="right" vertical="center"/>
    </xf>
    <xf numFmtId="172" fontId="36" fillId="0" borderId="29" xfId="0" applyNumberFormat="1" applyFont="1" applyBorder="1" applyAlignment="1">
      <alignment horizontal="right" vertical="center"/>
    </xf>
    <xf numFmtId="172" fontId="37" fillId="2" borderId="38" xfId="0" applyNumberFormat="1" applyFont="1" applyFill="1" applyBorder="1" applyAlignment="1">
      <alignment vertical="center"/>
    </xf>
    <xf numFmtId="172" fontId="36" fillId="0" borderId="22" xfId="0" applyNumberFormat="1" applyFont="1" applyFill="1" applyBorder="1" applyAlignment="1">
      <alignment horizontal="right" vertical="center"/>
    </xf>
    <xf numFmtId="172" fontId="36" fillId="0" borderId="30" xfId="0" applyNumberFormat="1" applyFont="1" applyBorder="1" applyAlignment="1">
      <alignment horizontal="right" vertical="center"/>
    </xf>
    <xf numFmtId="172" fontId="37" fillId="2" borderId="51" xfId="0" applyNumberFormat="1" applyFont="1" applyFill="1" applyBorder="1" applyAlignment="1">
      <alignment vertical="center"/>
    </xf>
    <xf numFmtId="172" fontId="36" fillId="0" borderId="59" xfId="0" applyNumberFormat="1" applyFont="1" applyBorder="1" applyAlignment="1">
      <alignment vertical="center"/>
    </xf>
    <xf numFmtId="1" fontId="8" fillId="0" borderId="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right" vertical="center"/>
    </xf>
    <xf numFmtId="0" fontId="12" fillId="0" borderId="60" xfId="0" applyFont="1" applyFill="1" applyBorder="1" applyAlignment="1">
      <alignment horizontal="right" vertical="center" readingOrder="2"/>
    </xf>
    <xf numFmtId="0" fontId="13" fillId="0" borderId="60" xfId="0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172" fontId="37" fillId="2" borderId="38" xfId="0" applyNumberFormat="1" applyFont="1" applyFill="1" applyBorder="1" applyAlignment="1">
      <alignment horizontal="right" vertical="center"/>
    </xf>
    <xf numFmtId="0" fontId="28" fillId="2" borderId="37" xfId="0" applyFont="1" applyFill="1" applyBorder="1" applyAlignment="1">
      <alignment horizontal="center"/>
    </xf>
    <xf numFmtId="174" fontId="37" fillId="2" borderId="38" xfId="0" applyNumberFormat="1" applyFont="1" applyFill="1" applyBorder="1" applyAlignment="1">
      <alignment horizontal="right"/>
    </xf>
    <xf numFmtId="0" fontId="26" fillId="2" borderId="42" xfId="0" applyFont="1" applyFill="1" applyBorder="1" applyAlignment="1">
      <alignment horizontal="centerContinuous" vertical="center"/>
    </xf>
    <xf numFmtId="0" fontId="10" fillId="0" borderId="62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top"/>
    </xf>
    <xf numFmtId="169" fontId="36" fillId="0" borderId="28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right" vertical="center" indent="2"/>
    </xf>
    <xf numFmtId="0" fontId="10" fillId="0" borderId="62" xfId="0" applyFont="1" applyFill="1" applyBorder="1" applyAlignment="1">
      <alignment horizontal="right" vertical="center" indent="2"/>
    </xf>
    <xf numFmtId="0" fontId="35" fillId="0" borderId="0" xfId="0" applyFont="1" applyFill="1" applyAlignment="1">
      <alignment horizontal="left" readingOrder="2"/>
    </xf>
    <xf numFmtId="172" fontId="8" fillId="0" borderId="0" xfId="0" applyNumberFormat="1" applyFont="1" applyFill="1" applyAlignment="1">
      <alignment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2" fontId="36" fillId="0" borderId="30" xfId="0" applyNumberFormat="1" applyFont="1" applyBorder="1" applyAlignment="1">
      <alignment horizontal="right" vertical="center" indent="1"/>
    </xf>
    <xf numFmtId="1" fontId="10" fillId="0" borderId="26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/>
    </xf>
    <xf numFmtId="172" fontId="36" fillId="0" borderId="64" xfId="0" applyNumberFormat="1" applyFont="1" applyBorder="1" applyAlignment="1">
      <alignment horizontal="right" vertical="center" inden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9" fontId="37" fillId="0" borderId="0" xfId="0" applyNumberFormat="1" applyFont="1" applyFill="1" applyBorder="1" applyAlignment="1">
      <alignment horizontal="right"/>
    </xf>
    <xf numFmtId="0" fontId="44" fillId="3" borderId="65" xfId="0" applyFont="1" applyFill="1" applyBorder="1" applyAlignment="1">
      <alignment horizontal="center" vertical="center" readingOrder="2"/>
    </xf>
    <xf numFmtId="0" fontId="4" fillId="0" borderId="66" xfId="0" applyFont="1" applyFill="1" applyBorder="1" applyAlignment="1">
      <alignment horizontal="right" vertical="center" indent="1"/>
    </xf>
    <xf numFmtId="0" fontId="47" fillId="0" borderId="60" xfId="0" applyFont="1" applyFill="1" applyBorder="1" applyAlignment="1">
      <alignment horizontal="right" vertical="center" readingOrder="2"/>
    </xf>
    <xf numFmtId="0" fontId="4" fillId="0" borderId="67" xfId="0" applyFont="1" applyFill="1" applyBorder="1" applyAlignment="1">
      <alignment horizontal="right" vertical="center" indent="1"/>
    </xf>
    <xf numFmtId="0" fontId="45" fillId="0" borderId="10" xfId="0" applyFont="1" applyFill="1" applyBorder="1" applyAlignment="1">
      <alignment horizontal="right" vertical="center" readingOrder="2"/>
    </xf>
    <xf numFmtId="0" fontId="4" fillId="0" borderId="68" xfId="0" applyFont="1" applyFill="1" applyBorder="1" applyAlignment="1">
      <alignment horizontal="right" vertical="center" indent="1"/>
    </xf>
    <xf numFmtId="0" fontId="45" fillId="0" borderId="15" xfId="0" applyFont="1" applyFill="1" applyBorder="1" applyAlignment="1">
      <alignment horizontal="right" vertical="center" readingOrder="2"/>
    </xf>
    <xf numFmtId="0" fontId="4" fillId="0" borderId="69" xfId="0" applyFont="1" applyFill="1" applyBorder="1" applyAlignment="1">
      <alignment horizontal="right" vertical="center" indent="1"/>
    </xf>
    <xf numFmtId="0" fontId="47" fillId="0" borderId="15" xfId="0" applyFont="1" applyFill="1" applyBorder="1" applyAlignment="1">
      <alignment horizontal="right" vertical="center" readingOrder="2"/>
    </xf>
    <xf numFmtId="0" fontId="49" fillId="0" borderId="15" xfId="0" applyFont="1" applyFill="1" applyBorder="1" applyAlignment="1">
      <alignment horizontal="right" vertical="center" readingOrder="2"/>
    </xf>
    <xf numFmtId="0" fontId="40" fillId="0" borderId="10" xfId="0" applyFont="1" applyFill="1" applyBorder="1" applyAlignment="1">
      <alignment horizontal="right" vertical="center" readingOrder="2"/>
    </xf>
    <xf numFmtId="0" fontId="49" fillId="0" borderId="10" xfId="0" applyFont="1" applyFill="1" applyBorder="1" applyAlignment="1">
      <alignment horizontal="right" vertical="center" readingOrder="2"/>
    </xf>
    <xf numFmtId="0" fontId="4" fillId="0" borderId="12" xfId="0" applyFont="1" applyFill="1" applyBorder="1" applyAlignment="1">
      <alignment horizontal="right" vertical="center" readingOrder="2"/>
    </xf>
    <xf numFmtId="0" fontId="40" fillId="0" borderId="15" xfId="0" applyFont="1" applyFill="1" applyBorder="1" applyAlignment="1">
      <alignment horizontal="right" vertical="center" readingOrder="2"/>
    </xf>
    <xf numFmtId="0" fontId="4" fillId="0" borderId="0" xfId="0" applyFont="1" applyFill="1" applyAlignment="1">
      <alignment/>
    </xf>
    <xf numFmtId="176" fontId="4" fillId="0" borderId="68" xfId="0" applyNumberFormat="1" applyFont="1" applyFill="1" applyBorder="1" applyAlignment="1">
      <alignment horizontal="right" vertical="center" indent="1" readingOrder="2"/>
    </xf>
    <xf numFmtId="176" fontId="4" fillId="0" borderId="67" xfId="0" applyNumberFormat="1" applyFont="1" applyFill="1" applyBorder="1" applyAlignment="1">
      <alignment horizontal="right" vertical="center" indent="1" readingOrder="2"/>
    </xf>
    <xf numFmtId="0" fontId="51" fillId="0" borderId="1" xfId="0" applyFont="1" applyFill="1" applyBorder="1" applyAlignment="1">
      <alignment horizontal="center" vertical="center" readingOrder="2"/>
    </xf>
    <xf numFmtId="176" fontId="48" fillId="0" borderId="67" xfId="0" applyNumberFormat="1" applyFont="1" applyFill="1" applyBorder="1" applyAlignment="1">
      <alignment horizontal="right" vertical="center" indent="1" readingOrder="2"/>
    </xf>
    <xf numFmtId="176" fontId="53" fillId="0" borderId="67" xfId="0" applyNumberFormat="1" applyFont="1" applyFill="1" applyBorder="1" applyAlignment="1">
      <alignment horizontal="right" vertical="center" indent="1" readingOrder="2"/>
    </xf>
    <xf numFmtId="0" fontId="4" fillId="0" borderId="10" xfId="0" applyFont="1" applyFill="1" applyBorder="1" applyAlignment="1">
      <alignment horizontal="right" vertical="center" indent="1" readingOrder="2"/>
    </xf>
    <xf numFmtId="0" fontId="45" fillId="0" borderId="15" xfId="0" applyFont="1" applyFill="1" applyBorder="1" applyAlignment="1">
      <alignment horizontal="right" vertical="center" indent="1" readingOrder="2"/>
    </xf>
    <xf numFmtId="0" fontId="45" fillId="0" borderId="10" xfId="0" applyFont="1" applyFill="1" applyBorder="1" applyAlignment="1">
      <alignment horizontal="right" vertical="center" indent="1" readingOrder="2"/>
    </xf>
    <xf numFmtId="0" fontId="51" fillId="0" borderId="2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right" vertical="center" wrapText="1" readingOrder="2"/>
    </xf>
    <xf numFmtId="1" fontId="4" fillId="0" borderId="69" xfId="0" applyNumberFormat="1" applyFont="1" applyFill="1" applyBorder="1" applyAlignment="1">
      <alignment horizontal="right" vertical="center" indent="1" readingOrder="2"/>
    </xf>
    <xf numFmtId="0" fontId="46" fillId="0" borderId="70" xfId="0" applyFont="1" applyFill="1" applyBorder="1" applyAlignment="1">
      <alignment vertical="center" readingOrder="2"/>
    </xf>
    <xf numFmtId="0" fontId="46" fillId="0" borderId="71" xfId="0" applyFont="1" applyFill="1" applyBorder="1" applyAlignment="1">
      <alignment vertical="center" readingOrder="2"/>
    </xf>
    <xf numFmtId="0" fontId="4" fillId="0" borderId="71" xfId="0" applyFont="1" applyFill="1" applyBorder="1" applyAlignment="1">
      <alignment vertical="center" readingOrder="2"/>
    </xf>
    <xf numFmtId="0" fontId="44" fillId="4" borderId="72" xfId="0" applyFont="1" applyFill="1" applyBorder="1" applyAlignment="1">
      <alignment horizontal="center" vertical="center" readingOrder="2"/>
    </xf>
    <xf numFmtId="178" fontId="44" fillId="4" borderId="73" xfId="0" applyNumberFormat="1" applyFont="1" applyFill="1" applyBorder="1" applyAlignment="1">
      <alignment horizontal="right" vertical="center" indent="1"/>
    </xf>
    <xf numFmtId="0" fontId="50" fillId="4" borderId="72" xfId="0" applyFont="1" applyFill="1" applyBorder="1" applyAlignment="1">
      <alignment horizontal="center" vertical="center" readingOrder="2"/>
    </xf>
    <xf numFmtId="0" fontId="44" fillId="4" borderId="73" xfId="0" applyFont="1" applyFill="1" applyBorder="1" applyAlignment="1">
      <alignment horizontal="right" vertical="center" indent="1"/>
    </xf>
    <xf numFmtId="177" fontId="51" fillId="4" borderId="73" xfId="0" applyNumberFormat="1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vertical="center" readingOrder="2"/>
    </xf>
    <xf numFmtId="0" fontId="4" fillId="4" borderId="36" xfId="0" applyFont="1" applyFill="1" applyBorder="1" applyAlignment="1">
      <alignment horizontal="right" vertical="center" readingOrder="2"/>
    </xf>
    <xf numFmtId="0" fontId="45" fillId="4" borderId="36" xfId="0" applyFont="1" applyFill="1" applyBorder="1" applyAlignment="1">
      <alignment horizontal="right" vertical="center" readingOrder="2"/>
    </xf>
    <xf numFmtId="0" fontId="4" fillId="4" borderId="73" xfId="0" applyFont="1" applyFill="1" applyBorder="1" applyAlignment="1">
      <alignment horizontal="right" vertical="center" indent="1"/>
    </xf>
    <xf numFmtId="0" fontId="45" fillId="4" borderId="72" xfId="0" applyFont="1" applyFill="1" applyBorder="1" applyAlignment="1">
      <alignment horizontal="right" vertical="center" readingOrder="2"/>
    </xf>
    <xf numFmtId="169" fontId="8" fillId="0" borderId="0" xfId="0" applyNumberFormat="1" applyFont="1" applyFill="1" applyAlignment="1">
      <alignment vertical="center"/>
    </xf>
    <xf numFmtId="175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horizontal="right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horizontal="center" wrapText="1" readingOrder="2"/>
    </xf>
    <xf numFmtId="0" fontId="8" fillId="2" borderId="5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173" fontId="8" fillId="0" borderId="22" xfId="0" applyNumberFormat="1" applyFont="1" applyFill="1" applyBorder="1" applyAlignment="1">
      <alignment horizontal="right" vertical="center"/>
    </xf>
    <xf numFmtId="173" fontId="28" fillId="2" borderId="75" xfId="0" applyNumberFormat="1" applyFont="1" applyFill="1" applyBorder="1" applyAlignment="1">
      <alignment horizontal="right" vertical="center"/>
    </xf>
    <xf numFmtId="173" fontId="28" fillId="2" borderId="38" xfId="0" applyNumberFormat="1" applyFont="1" applyFill="1" applyBorder="1" applyAlignment="1">
      <alignment horizontal="right" vertical="center"/>
    </xf>
    <xf numFmtId="175" fontId="8" fillId="0" borderId="76" xfId="0" applyNumberFormat="1" applyFont="1" applyFill="1" applyBorder="1" applyAlignment="1">
      <alignment horizontal="right" vertical="center" indent="1"/>
    </xf>
    <xf numFmtId="175" fontId="8" fillId="0" borderId="77" xfId="0" applyNumberFormat="1" applyFont="1" applyFill="1" applyBorder="1" applyAlignment="1">
      <alignment horizontal="right" vertical="center" indent="1"/>
    </xf>
    <xf numFmtId="175" fontId="8" fillId="0" borderId="6" xfId="0" applyNumberFormat="1" applyFont="1" applyFill="1" applyBorder="1" applyAlignment="1">
      <alignment horizontal="right" vertical="center" indent="1"/>
    </xf>
    <xf numFmtId="175" fontId="8" fillId="0" borderId="28" xfId="0" applyNumberFormat="1" applyFont="1" applyFill="1" applyBorder="1" applyAlignment="1">
      <alignment horizontal="right" vertical="center" indent="1"/>
    </xf>
    <xf numFmtId="170" fontId="8" fillId="0" borderId="19" xfId="0" applyNumberFormat="1" applyFont="1" applyFill="1" applyBorder="1" applyAlignment="1">
      <alignment horizontal="right"/>
    </xf>
    <xf numFmtId="175" fontId="8" fillId="0" borderId="78" xfId="0" applyNumberFormat="1" applyFont="1" applyFill="1" applyBorder="1" applyAlignment="1">
      <alignment horizontal="right" vertical="center" indent="1"/>
    </xf>
    <xf numFmtId="175" fontId="8" fillId="0" borderId="29" xfId="0" applyNumberFormat="1" applyFont="1" applyFill="1" applyBorder="1" applyAlignment="1">
      <alignment horizontal="right" vertical="center" indent="1"/>
    </xf>
    <xf numFmtId="175" fontId="8" fillId="0" borderId="63" xfId="0" applyNumberFormat="1" applyFont="1" applyFill="1" applyBorder="1" applyAlignment="1">
      <alignment horizontal="right" vertical="center" indent="1"/>
    </xf>
    <xf numFmtId="170" fontId="8" fillId="0" borderId="63" xfId="0" applyNumberFormat="1" applyFont="1" applyFill="1" applyBorder="1" applyAlignment="1">
      <alignment horizontal="right"/>
    </xf>
    <xf numFmtId="175" fontId="8" fillId="0" borderId="64" xfId="0" applyNumberFormat="1" applyFont="1" applyFill="1" applyBorder="1" applyAlignment="1">
      <alignment horizontal="right" vertical="center" indent="1"/>
    </xf>
    <xf numFmtId="175" fontId="8" fillId="0" borderId="19" xfId="0" applyNumberFormat="1" applyFont="1" applyFill="1" applyBorder="1" applyAlignment="1">
      <alignment horizontal="right" vertical="center" indent="1"/>
    </xf>
    <xf numFmtId="175" fontId="8" fillId="0" borderId="30" xfId="0" applyNumberFormat="1" applyFont="1" applyFill="1" applyBorder="1" applyAlignment="1">
      <alignment horizontal="right" vertical="center" indent="1"/>
    </xf>
    <xf numFmtId="170" fontId="8" fillId="0" borderId="6" xfId="0" applyNumberFormat="1" applyFont="1" applyFill="1" applyBorder="1" applyAlignment="1">
      <alignment horizontal="right"/>
    </xf>
    <xf numFmtId="175" fontId="8" fillId="0" borderId="16" xfId="0" applyNumberFormat="1" applyFont="1" applyFill="1" applyBorder="1" applyAlignment="1">
      <alignment horizontal="right" vertical="center" indent="1"/>
    </xf>
    <xf numFmtId="170" fontId="8" fillId="0" borderId="16" xfId="0" applyNumberFormat="1" applyFont="1" applyFill="1" applyBorder="1" applyAlignment="1">
      <alignment horizontal="right"/>
    </xf>
    <xf numFmtId="175" fontId="28" fillId="2" borderId="42" xfId="0" applyNumberFormat="1" applyFont="1" applyFill="1" applyBorder="1" applyAlignment="1">
      <alignment horizontal="right" vertical="center" indent="1"/>
    </xf>
    <xf numFmtId="175" fontId="28" fillId="2" borderId="38" xfId="0" applyNumberFormat="1" applyFont="1" applyFill="1" applyBorder="1" applyAlignment="1">
      <alignment horizontal="right" vertical="center" indent="1"/>
    </xf>
    <xf numFmtId="0" fontId="8" fillId="2" borderId="32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Continuous" vertical="center"/>
    </xf>
    <xf numFmtId="0" fontId="8" fillId="2" borderId="80" xfId="0" applyFont="1" applyFill="1" applyBorder="1" applyAlignment="1">
      <alignment horizontal="centerContinuous" vertical="center"/>
    </xf>
    <xf numFmtId="0" fontId="8" fillId="2" borderId="33" xfId="0" applyFont="1" applyFill="1" applyBorder="1" applyAlignment="1">
      <alignment horizontal="center" vertical="center"/>
    </xf>
    <xf numFmtId="169" fontId="8" fillId="0" borderId="76" xfId="0" applyNumberFormat="1" applyFont="1" applyFill="1" applyBorder="1" applyAlignment="1">
      <alignment horizontal="right" vertical="center"/>
    </xf>
    <xf numFmtId="169" fontId="8" fillId="0" borderId="60" xfId="0" applyNumberFormat="1" applyFont="1" applyFill="1" applyBorder="1" applyAlignment="1">
      <alignment vertical="center"/>
    </xf>
    <xf numFmtId="169" fontId="8" fillId="0" borderId="7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4" fontId="8" fillId="0" borderId="16" xfId="0" applyNumberFormat="1" applyFont="1" applyFill="1" applyBorder="1" applyAlignment="1">
      <alignment horizontal="right" vertical="center"/>
    </xf>
    <xf numFmtId="174" fontId="8" fillId="0" borderId="19" xfId="0" applyNumberFormat="1" applyFont="1" applyFill="1" applyBorder="1" applyAlignment="1">
      <alignment/>
    </xf>
    <xf numFmtId="174" fontId="8" fillId="0" borderId="3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readingOrder="2"/>
    </xf>
    <xf numFmtId="174" fontId="8" fillId="0" borderId="6" xfId="0" applyNumberFormat="1" applyFont="1" applyFill="1" applyBorder="1" applyAlignment="1">
      <alignment vertical="center"/>
    </xf>
    <xf numFmtId="174" fontId="8" fillId="0" borderId="28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174" fontId="8" fillId="0" borderId="19" xfId="0" applyNumberFormat="1" applyFont="1" applyFill="1" applyBorder="1" applyAlignment="1">
      <alignment vertical="center"/>
    </xf>
    <xf numFmtId="174" fontId="8" fillId="0" borderId="16" xfId="0" applyNumberFormat="1" applyFont="1" applyFill="1" applyBorder="1" applyAlignment="1">
      <alignment vertical="center"/>
    </xf>
    <xf numFmtId="174" fontId="8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 vertical="center"/>
    </xf>
    <xf numFmtId="174" fontId="8" fillId="0" borderId="78" xfId="0" applyNumberFormat="1" applyFont="1" applyFill="1" applyBorder="1" applyAlignment="1">
      <alignment vertical="center"/>
    </xf>
    <xf numFmtId="174" fontId="8" fillId="0" borderId="29" xfId="0" applyNumberFormat="1" applyFont="1" applyFill="1" applyBorder="1" applyAlignment="1">
      <alignment vertical="center"/>
    </xf>
    <xf numFmtId="174" fontId="8" fillId="0" borderId="16" xfId="0" applyNumberFormat="1" applyFont="1" applyFill="1" applyBorder="1" applyAlignment="1">
      <alignment horizontal="right"/>
    </xf>
    <xf numFmtId="0" fontId="28" fillId="2" borderId="36" xfId="0" applyFont="1" applyFill="1" applyBorder="1" applyAlignment="1">
      <alignment horizontal="right" vertical="center"/>
    </xf>
    <xf numFmtId="0" fontId="28" fillId="2" borderId="36" xfId="0" applyFont="1" applyFill="1" applyBorder="1" applyAlignment="1">
      <alignment horizontal="center" vertical="center"/>
    </xf>
    <xf numFmtId="174" fontId="28" fillId="2" borderId="42" xfId="0" applyNumberFormat="1" applyFont="1" applyFill="1" applyBorder="1" applyAlignment="1">
      <alignment horizontal="right" vertical="center"/>
    </xf>
    <xf numFmtId="174" fontId="28" fillId="2" borderId="38" xfId="0" applyNumberFormat="1" applyFont="1" applyFill="1" applyBorder="1" applyAlignment="1">
      <alignment horizontal="right" vertical="center"/>
    </xf>
    <xf numFmtId="174" fontId="8" fillId="0" borderId="76" xfId="0" applyNumberFormat="1" applyFont="1" applyFill="1" applyBorder="1" applyAlignment="1">
      <alignment horizontal="right" vertical="center"/>
    </xf>
    <xf numFmtId="174" fontId="8" fillId="0" borderId="76" xfId="0" applyNumberFormat="1" applyFont="1" applyFill="1" applyBorder="1" applyAlignment="1">
      <alignment vertical="center"/>
    </xf>
    <xf numFmtId="174" fontId="8" fillId="0" borderId="77" xfId="0" applyNumberFormat="1" applyFont="1" applyFill="1" applyBorder="1" applyAlignment="1">
      <alignment vertical="center"/>
    </xf>
    <xf numFmtId="174" fontId="8" fillId="0" borderId="6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vertical="center"/>
    </xf>
    <xf numFmtId="174" fontId="8" fillId="0" borderId="22" xfId="0" applyNumberFormat="1" applyFont="1" applyFill="1" applyBorder="1" applyAlignment="1">
      <alignment vertical="center"/>
    </xf>
    <xf numFmtId="174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4" fontId="8" fillId="0" borderId="19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 wrapText="1"/>
    </xf>
    <xf numFmtId="174" fontId="28" fillId="2" borderId="42" xfId="0" applyNumberFormat="1" applyFont="1" applyFill="1" applyBorder="1" applyAlignment="1">
      <alignment vertical="center"/>
    </xf>
    <xf numFmtId="174" fontId="28" fillId="2" borderId="38" xfId="0" applyNumberFormat="1" applyFont="1" applyFill="1" applyBorder="1" applyAlignment="1">
      <alignment vertical="center"/>
    </xf>
    <xf numFmtId="169" fontId="8" fillId="0" borderId="16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vertical="center"/>
    </xf>
    <xf numFmtId="169" fontId="8" fillId="0" borderId="22" xfId="0" applyNumberFormat="1" applyFont="1" applyFill="1" applyBorder="1" applyAlignment="1">
      <alignment vertical="center"/>
    </xf>
    <xf numFmtId="174" fontId="28" fillId="2" borderId="36" xfId="0" applyNumberFormat="1" applyFont="1" applyFill="1" applyBorder="1" applyAlignment="1">
      <alignment vertical="center"/>
    </xf>
    <xf numFmtId="174" fontId="8" fillId="0" borderId="60" xfId="0" applyNumberFormat="1" applyFont="1" applyFill="1" applyBorder="1" applyAlignment="1">
      <alignment vertical="center"/>
    </xf>
    <xf numFmtId="174" fontId="8" fillId="0" borderId="78" xfId="0" applyNumberFormat="1" applyFont="1" applyFill="1" applyBorder="1" applyAlignment="1">
      <alignment horizontal="right" vertical="center"/>
    </xf>
    <xf numFmtId="0" fontId="57" fillId="0" borderId="62" xfId="0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right" vertical="center" indent="2"/>
    </xf>
    <xf numFmtId="174" fontId="8" fillId="0" borderId="19" xfId="0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right" vertical="center"/>
    </xf>
    <xf numFmtId="0" fontId="28" fillId="2" borderId="37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right" vertical="center"/>
    </xf>
    <xf numFmtId="169" fontId="8" fillId="0" borderId="19" xfId="0" applyNumberFormat="1" applyFont="1" applyFill="1" applyBorder="1" applyAlignment="1">
      <alignment vertical="center"/>
    </xf>
    <xf numFmtId="169" fontId="8" fillId="0" borderId="3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174" fontId="8" fillId="0" borderId="16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justify" vertical="center" wrapText="1"/>
    </xf>
    <xf numFmtId="174" fontId="8" fillId="0" borderId="6" xfId="0" applyNumberFormat="1" applyFont="1" applyFill="1" applyBorder="1" applyAlignment="1">
      <alignment vertical="top"/>
    </xf>
    <xf numFmtId="170" fontId="8" fillId="0" borderId="6" xfId="0" applyNumberFormat="1" applyFont="1" applyFill="1" applyBorder="1" applyAlignment="1">
      <alignment vertical="top"/>
    </xf>
    <xf numFmtId="174" fontId="8" fillId="0" borderId="28" xfId="0" applyNumberFormat="1" applyFont="1" applyFill="1" applyBorder="1" applyAlignment="1">
      <alignment vertical="top"/>
    </xf>
    <xf numFmtId="0" fontId="29" fillId="2" borderId="36" xfId="0" applyFont="1" applyFill="1" applyBorder="1" applyAlignment="1">
      <alignment horizontal="right" vertical="center"/>
    </xf>
    <xf numFmtId="0" fontId="44" fillId="4" borderId="73" xfId="0" applyFont="1" applyFill="1" applyBorder="1" applyAlignment="1">
      <alignment horizontal="center" vertical="center" readingOrder="2"/>
    </xf>
    <xf numFmtId="0" fontId="44" fillId="4" borderId="74" xfId="0" applyFont="1" applyFill="1" applyBorder="1" applyAlignment="1">
      <alignment horizontal="center" vertical="center" readingOrder="2"/>
    </xf>
    <xf numFmtId="0" fontId="43" fillId="0" borderId="58" xfId="0" applyFont="1" applyFill="1" applyBorder="1" applyAlignment="1">
      <alignment horizontal="left" vertical="center" readingOrder="2"/>
    </xf>
    <xf numFmtId="0" fontId="55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" borderId="73" xfId="0" applyFont="1" applyFill="1" applyBorder="1" applyAlignment="1">
      <alignment horizontal="center" vertical="center" readingOrder="2"/>
    </xf>
    <xf numFmtId="0" fontId="44" fillId="3" borderId="74" xfId="0" applyFont="1" applyFill="1" applyBorder="1" applyAlignment="1">
      <alignment horizontal="center" vertical="center" readingOrder="2"/>
    </xf>
    <xf numFmtId="0" fontId="51" fillId="4" borderId="74" xfId="0" applyFont="1" applyFill="1" applyBorder="1" applyAlignment="1">
      <alignment horizontal="center" vertical="center" readingOrder="2"/>
    </xf>
    <xf numFmtId="0" fontId="51" fillId="4" borderId="36" xfId="0" applyFont="1" applyFill="1" applyBorder="1" applyAlignment="1">
      <alignment horizontal="center" vertical="center" readingOrder="2"/>
    </xf>
    <xf numFmtId="0" fontId="44" fillId="3" borderId="36" xfId="0" applyFont="1" applyFill="1" applyBorder="1" applyAlignment="1">
      <alignment horizontal="center"/>
    </xf>
    <xf numFmtId="0" fontId="44" fillId="3" borderId="72" xfId="0" applyFont="1" applyFill="1" applyBorder="1" applyAlignment="1">
      <alignment horizontal="center"/>
    </xf>
    <xf numFmtId="0" fontId="44" fillId="4" borderId="36" xfId="0" applyFont="1" applyFill="1" applyBorder="1" applyAlignment="1">
      <alignment horizontal="center" vertical="center" readingOrder="2"/>
    </xf>
    <xf numFmtId="0" fontId="4" fillId="4" borderId="74" xfId="0" applyFont="1" applyFill="1" applyBorder="1" applyAlignment="1">
      <alignment horizontal="center" vertical="center" readingOrder="2"/>
    </xf>
    <xf numFmtId="0" fontId="4" fillId="4" borderId="36" xfId="0" applyFont="1" applyFill="1" applyBorder="1" applyAlignment="1">
      <alignment horizontal="center" vertical="center" readingOrder="2"/>
    </xf>
    <xf numFmtId="0" fontId="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left" vertical="center"/>
    </xf>
    <xf numFmtId="0" fontId="35" fillId="0" borderId="58" xfId="0" applyFont="1" applyFill="1" applyBorder="1" applyAlignment="1">
      <alignment horizontal="left" readingOrder="2"/>
    </xf>
    <xf numFmtId="0" fontId="10" fillId="2" borderId="55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10" fillId="2" borderId="82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35" fillId="0" borderId="58" xfId="0" applyNumberFormat="1" applyFont="1" applyFill="1" applyBorder="1" applyAlignment="1">
      <alignment horizontal="left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left"/>
    </xf>
    <xf numFmtId="0" fontId="8" fillId="2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readingOrder="2"/>
    </xf>
    <xf numFmtId="0" fontId="4" fillId="2" borderId="55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162300" y="6219825"/>
          <a:ext cx="2514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162300" y="6219825"/>
          <a:ext cx="2514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162300" y="6219825"/>
          <a:ext cx="2514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2371725</xdr:colOff>
      <xdr:row>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28575" y="962025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(فعلي حتى نهاية عام 2012م (907 ألف برميل</a:t>
          </a:r>
        </a:p>
      </xdr:txBody>
    </xdr:sp>
    <xdr:clientData/>
  </xdr:twoCellAnchor>
  <xdr:twoCellAnchor>
    <xdr:from>
      <xdr:col>2</xdr:col>
      <xdr:colOff>9525</xdr:colOff>
      <xdr:row>7</xdr:row>
      <xdr:rowOff>200025</xdr:rowOff>
    </xdr:from>
    <xdr:to>
      <xdr:col>2</xdr:col>
      <xdr:colOff>1095375</xdr:colOff>
      <xdr:row>9</xdr:row>
      <xdr:rowOff>57150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4381500" y="1847850"/>
          <a:ext cx="1085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(3)</a:t>
          </a:r>
        </a:p>
      </xdr:txBody>
    </xdr:sp>
    <xdr:clientData/>
  </xdr:twoCellAnchor>
  <xdr:twoCellAnchor>
    <xdr:from>
      <xdr:col>2</xdr:col>
      <xdr:colOff>9525</xdr:colOff>
      <xdr:row>20</xdr:row>
      <xdr:rowOff>180975</xdr:rowOff>
    </xdr:from>
    <xdr:to>
      <xdr:col>2</xdr:col>
      <xdr:colOff>1085850</xdr:colOff>
      <xdr:row>23</xdr:row>
      <xdr:rowOff>38100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4381500" y="4800600"/>
          <a:ext cx="1076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(4)</a:t>
          </a:r>
        </a:p>
      </xdr:txBody>
    </xdr:sp>
    <xdr:clientData/>
  </xdr:twoCellAnchor>
  <xdr:twoCellAnchor>
    <xdr:from>
      <xdr:col>2</xdr:col>
      <xdr:colOff>9525</xdr:colOff>
      <xdr:row>8</xdr:row>
      <xdr:rowOff>200025</xdr:rowOff>
    </xdr:from>
    <xdr:to>
      <xdr:col>2</xdr:col>
      <xdr:colOff>1095375</xdr:colOff>
      <xdr:row>10</xdr:row>
      <xdr:rowOff>57150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4381500" y="2076450"/>
          <a:ext cx="1085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rightToLeft="1" workbookViewId="0" topLeftCell="A1">
      <selection activeCell="B31" sqref="B31"/>
    </sheetView>
  </sheetViews>
  <sheetFormatPr defaultColWidth="9.140625" defaultRowHeight="12.75"/>
  <cols>
    <col min="1" max="1" width="6.57421875" style="2" customWidth="1"/>
    <col min="2" max="2" width="59.00390625" style="4" bestFit="1" customWidth="1"/>
    <col min="3" max="3" width="19.57421875" style="4" bestFit="1" customWidth="1"/>
    <col min="4" max="4" width="10.140625" style="2" customWidth="1"/>
    <col min="5" max="5" width="9.8515625" style="2" customWidth="1"/>
    <col min="6" max="16384" width="9.140625" style="2" customWidth="1"/>
  </cols>
  <sheetData>
    <row r="1" spans="1:5" s="1" customFormat="1" ht="20.25" customHeight="1">
      <c r="A1" s="418" t="s">
        <v>0</v>
      </c>
      <c r="B1" s="418"/>
      <c r="C1" s="418"/>
      <c r="D1" s="418"/>
      <c r="E1" s="418"/>
    </row>
    <row r="2" spans="1:5" s="1" customFormat="1" ht="18" customHeight="1">
      <c r="A2" s="419" t="s">
        <v>312</v>
      </c>
      <c r="B2" s="419"/>
      <c r="C2" s="419"/>
      <c r="D2" s="419"/>
      <c r="E2" s="419"/>
    </row>
    <row r="3" spans="1:5" s="1" customFormat="1" ht="14.25" customHeight="1" thickBot="1">
      <c r="A3" s="417" t="s">
        <v>327</v>
      </c>
      <c r="B3" s="417"/>
      <c r="C3" s="417"/>
      <c r="D3" s="417"/>
      <c r="E3" s="417"/>
    </row>
    <row r="4" spans="1:5" s="1" customFormat="1" ht="23.25" customHeight="1" thickBot="1">
      <c r="A4" s="420" t="s">
        <v>1</v>
      </c>
      <c r="B4" s="421"/>
      <c r="C4" s="280"/>
      <c r="D4" s="424" t="s">
        <v>7</v>
      </c>
      <c r="E4" s="425"/>
    </row>
    <row r="5" spans="1:5" s="1" customFormat="1" ht="18" customHeight="1">
      <c r="A5" s="306" t="s">
        <v>290</v>
      </c>
      <c r="B5" s="282" t="s">
        <v>306</v>
      </c>
      <c r="C5" s="282"/>
      <c r="D5" s="281"/>
      <c r="E5" s="281"/>
    </row>
    <row r="6" spans="1:5" s="1" customFormat="1" ht="18" customHeight="1">
      <c r="A6" s="5"/>
      <c r="B6" s="117" t="s">
        <v>291</v>
      </c>
      <c r="C6" s="286"/>
      <c r="D6" s="285">
        <v>8055</v>
      </c>
      <c r="E6" s="285"/>
    </row>
    <row r="7" spans="1:5" s="1" customFormat="1" ht="18" customHeight="1">
      <c r="A7" s="5"/>
      <c r="B7" s="117" t="s">
        <v>292</v>
      </c>
      <c r="C7" s="284"/>
      <c r="D7" s="283">
        <v>1300</v>
      </c>
      <c r="E7" s="283"/>
    </row>
    <row r="8" spans="1:5" s="1" customFormat="1" ht="18" customHeight="1">
      <c r="A8" s="5"/>
      <c r="B8" s="117" t="s">
        <v>293</v>
      </c>
      <c r="C8" s="284" t="s">
        <v>8</v>
      </c>
      <c r="D8" s="283">
        <v>1780</v>
      </c>
      <c r="E8" s="283"/>
    </row>
    <row r="9" spans="1:5" s="1" customFormat="1" ht="18" customHeight="1">
      <c r="A9" s="5"/>
      <c r="B9" s="117" t="s">
        <v>294</v>
      </c>
      <c r="C9" s="284"/>
      <c r="D9" s="283">
        <v>15</v>
      </c>
      <c r="E9" s="283"/>
    </row>
    <row r="10" spans="1:5" s="1" customFormat="1" ht="18" customHeight="1" thickBot="1">
      <c r="A10" s="6"/>
      <c r="B10" s="117" t="s">
        <v>328</v>
      </c>
      <c r="C10" s="284"/>
      <c r="D10" s="287">
        <v>5</v>
      </c>
      <c r="E10" s="287"/>
    </row>
    <row r="11" spans="1:5" s="1" customFormat="1" ht="18" customHeight="1" thickBot="1">
      <c r="A11" s="314"/>
      <c r="B11" s="315" t="s">
        <v>2</v>
      </c>
      <c r="C11" s="318"/>
      <c r="D11" s="317"/>
      <c r="E11" s="317">
        <f>SUM(D6:D10)</f>
        <v>11155</v>
      </c>
    </row>
    <row r="12" spans="1:5" s="1" customFormat="1" ht="18" customHeight="1">
      <c r="A12" s="307" t="s">
        <v>295</v>
      </c>
      <c r="B12" s="288" t="s">
        <v>307</v>
      </c>
      <c r="C12" s="289"/>
      <c r="D12" s="285"/>
      <c r="E12" s="285"/>
    </row>
    <row r="13" spans="1:5" s="1" customFormat="1" ht="18" customHeight="1">
      <c r="A13" s="5"/>
      <c r="B13" s="290" t="s">
        <v>308</v>
      </c>
      <c r="C13" s="291"/>
      <c r="D13" s="283"/>
      <c r="E13" s="283"/>
    </row>
    <row r="14" spans="1:5" s="1" customFormat="1" ht="18" customHeight="1">
      <c r="A14" s="5"/>
      <c r="B14" s="117" t="s">
        <v>296</v>
      </c>
      <c r="C14" s="284"/>
      <c r="D14" s="283">
        <v>3555</v>
      </c>
      <c r="E14" s="283"/>
    </row>
    <row r="15" spans="1:5" s="1" customFormat="1" ht="18" customHeight="1">
      <c r="A15" s="5"/>
      <c r="B15" s="117" t="s">
        <v>297</v>
      </c>
      <c r="C15" s="284" t="s">
        <v>168</v>
      </c>
      <c r="D15" s="283">
        <v>4070</v>
      </c>
      <c r="E15" s="283"/>
    </row>
    <row r="16" spans="1:5" s="1" customFormat="1" ht="18" customHeight="1">
      <c r="A16" s="5"/>
      <c r="B16" s="117" t="s">
        <v>298</v>
      </c>
      <c r="C16" s="284"/>
      <c r="D16" s="283">
        <v>360</v>
      </c>
      <c r="E16" s="283"/>
    </row>
    <row r="17" spans="1:5" s="1" customFormat="1" ht="18" customHeight="1">
      <c r="A17" s="5"/>
      <c r="B17" s="117" t="s">
        <v>299</v>
      </c>
      <c r="C17" s="284"/>
      <c r="D17" s="283">
        <v>80</v>
      </c>
      <c r="E17" s="283"/>
    </row>
    <row r="18" spans="1:5" s="1" customFormat="1" ht="18" customHeight="1" thickBot="1">
      <c r="A18" s="6"/>
      <c r="B18" s="292" t="s">
        <v>300</v>
      </c>
      <c r="C18" s="284"/>
      <c r="D18" s="287">
        <v>60</v>
      </c>
      <c r="E18" s="287"/>
    </row>
    <row r="19" spans="1:5" s="1" customFormat="1" ht="18" customHeight="1" thickBot="1">
      <c r="A19" s="314"/>
      <c r="B19" s="315" t="s">
        <v>5</v>
      </c>
      <c r="C19" s="316"/>
      <c r="D19" s="317"/>
      <c r="E19" s="317">
        <f>SUM(D14:D18)</f>
        <v>8125</v>
      </c>
    </row>
    <row r="20" spans="1:5" s="1" customFormat="1" ht="18" customHeight="1">
      <c r="A20" s="308"/>
      <c r="B20" s="293" t="s">
        <v>309</v>
      </c>
      <c r="C20" s="289"/>
      <c r="D20" s="285"/>
      <c r="E20" s="285"/>
    </row>
    <row r="21" spans="1:5" s="1" customFormat="1" ht="18" customHeight="1">
      <c r="A21" s="5"/>
      <c r="B21" s="117" t="s">
        <v>4</v>
      </c>
      <c r="C21" s="284"/>
      <c r="D21" s="283">
        <v>1800</v>
      </c>
      <c r="E21" s="283"/>
    </row>
    <row r="22" spans="1:5" s="1" customFormat="1" ht="18" customHeight="1">
      <c r="A22" s="5"/>
      <c r="B22" s="117" t="s">
        <v>313</v>
      </c>
      <c r="C22" s="284"/>
      <c r="D22" s="283">
        <v>30</v>
      </c>
      <c r="E22" s="283"/>
    </row>
    <row r="23" spans="1:5" s="1" customFormat="1" ht="18" customHeight="1">
      <c r="A23" s="5"/>
      <c r="B23" s="117" t="s">
        <v>314</v>
      </c>
      <c r="C23" s="284"/>
      <c r="D23" s="283">
        <v>660</v>
      </c>
      <c r="E23" s="283"/>
    </row>
    <row r="24" spans="1:5" s="1" customFormat="1" ht="18" customHeight="1" thickBot="1">
      <c r="A24" s="6"/>
      <c r="B24" s="292" t="s">
        <v>315</v>
      </c>
      <c r="C24" s="284"/>
      <c r="D24" s="287">
        <v>655</v>
      </c>
      <c r="E24" s="287"/>
    </row>
    <row r="25" spans="1:5" s="1" customFormat="1" ht="18" customHeight="1" thickBot="1">
      <c r="A25" s="314"/>
      <c r="B25" s="315" t="s">
        <v>6</v>
      </c>
      <c r="C25" s="316"/>
      <c r="D25" s="317"/>
      <c r="E25" s="317">
        <f>SUM(D21:D24)</f>
        <v>3145</v>
      </c>
    </row>
    <row r="26" spans="1:5" s="1" customFormat="1" ht="18" customHeight="1">
      <c r="A26" s="308"/>
      <c r="B26" s="293" t="s">
        <v>310</v>
      </c>
      <c r="C26" s="289"/>
      <c r="D26" s="285"/>
      <c r="E26" s="285"/>
    </row>
    <row r="27" spans="1:5" s="1" customFormat="1" ht="18" customHeight="1">
      <c r="A27" s="5"/>
      <c r="B27" s="117" t="s">
        <v>329</v>
      </c>
      <c r="C27" s="284"/>
      <c r="D27" s="283">
        <v>35</v>
      </c>
      <c r="E27" s="283"/>
    </row>
    <row r="28" spans="1:5" s="1" customFormat="1" ht="18" customHeight="1">
      <c r="A28" s="5"/>
      <c r="B28" s="117" t="s">
        <v>330</v>
      </c>
      <c r="C28" s="284"/>
      <c r="D28" s="283">
        <v>395</v>
      </c>
      <c r="E28" s="283"/>
    </row>
    <row r="29" spans="1:5" s="1" customFormat="1" ht="18" customHeight="1">
      <c r="A29" s="6"/>
      <c r="B29" s="292" t="s">
        <v>331</v>
      </c>
      <c r="C29" s="284"/>
      <c r="D29" s="287">
        <v>120</v>
      </c>
      <c r="E29" s="287"/>
    </row>
    <row r="30" spans="1:5" s="1" customFormat="1" ht="18" customHeight="1">
      <c r="A30" s="6"/>
      <c r="B30" s="292" t="s">
        <v>332</v>
      </c>
      <c r="C30" s="284"/>
      <c r="D30" s="287">
        <v>35</v>
      </c>
      <c r="E30" s="287"/>
    </row>
    <row r="31" spans="1:5" s="1" customFormat="1" ht="18" customHeight="1">
      <c r="A31" s="6"/>
      <c r="B31" s="292" t="s">
        <v>333</v>
      </c>
      <c r="C31" s="284"/>
      <c r="D31" s="287">
        <v>260</v>
      </c>
      <c r="E31" s="287"/>
    </row>
    <row r="32" spans="1:5" s="1" customFormat="1" ht="18" customHeight="1" thickBot="1">
      <c r="A32" s="6"/>
      <c r="B32" s="292" t="s">
        <v>334</v>
      </c>
      <c r="C32" s="284"/>
      <c r="D32" s="283">
        <v>740</v>
      </c>
      <c r="E32" s="283"/>
    </row>
    <row r="33" spans="1:5" s="1" customFormat="1" ht="18" customHeight="1" thickBot="1">
      <c r="A33" s="427" t="s">
        <v>340</v>
      </c>
      <c r="B33" s="428"/>
      <c r="C33" s="311"/>
      <c r="D33" s="312"/>
      <c r="E33" s="312">
        <f>SUM(D27:D32)</f>
        <v>1585</v>
      </c>
    </row>
    <row r="34" spans="1:5" s="1" customFormat="1" ht="22.5" thickBot="1">
      <c r="A34" s="416" t="s">
        <v>3</v>
      </c>
      <c r="B34" s="426"/>
      <c r="C34" s="311"/>
      <c r="D34" s="312"/>
      <c r="E34" s="312">
        <f>SUM(E19+E25+E33)</f>
        <v>12855</v>
      </c>
    </row>
    <row r="35" spans="1:5" s="294" customFormat="1" ht="22.5" thickBot="1">
      <c r="A35" s="422" t="s">
        <v>311</v>
      </c>
      <c r="B35" s="423"/>
      <c r="C35" s="311"/>
      <c r="D35" s="313"/>
      <c r="E35" s="313">
        <f>SUM(E11-E34)</f>
        <v>-1700</v>
      </c>
    </row>
    <row r="36" spans="1:5" s="294" customFormat="1" ht="18" customHeight="1">
      <c r="A36" s="307" t="s">
        <v>301</v>
      </c>
      <c r="B36" s="288" t="s">
        <v>302</v>
      </c>
      <c r="C36" s="289"/>
      <c r="D36" s="295"/>
      <c r="E36" s="295"/>
    </row>
    <row r="37" spans="1:5" s="294" customFormat="1" ht="18" customHeight="1">
      <c r="A37" s="297"/>
      <c r="B37" s="117" t="s">
        <v>335</v>
      </c>
      <c r="C37" s="284"/>
      <c r="D37" s="296"/>
      <c r="E37" s="296"/>
    </row>
    <row r="38" spans="1:5" s="294" customFormat="1" ht="18" customHeight="1">
      <c r="A38" s="297"/>
      <c r="B38" s="117" t="s">
        <v>336</v>
      </c>
      <c r="C38" s="284"/>
      <c r="D38" s="299"/>
      <c r="E38" s="299">
        <f>SUM(D39+D40)</f>
        <v>150</v>
      </c>
    </row>
    <row r="39" spans="1:5" s="294" customFormat="1" ht="18" customHeight="1">
      <c r="A39" s="297"/>
      <c r="B39" s="300" t="s">
        <v>303</v>
      </c>
      <c r="C39" s="301"/>
      <c r="D39" s="296">
        <v>240</v>
      </c>
      <c r="E39" s="296"/>
    </row>
    <row r="40" spans="1:5" s="294" customFormat="1" ht="18" customHeight="1">
      <c r="A40" s="297"/>
      <c r="B40" s="300" t="s">
        <v>304</v>
      </c>
      <c r="C40" s="302"/>
      <c r="D40" s="298">
        <v>-90</v>
      </c>
      <c r="E40" s="298"/>
    </row>
    <row r="41" spans="1:5" s="294" customFormat="1" ht="18" customHeight="1">
      <c r="A41" s="297"/>
      <c r="B41" s="117" t="s">
        <v>337</v>
      </c>
      <c r="C41" s="284"/>
      <c r="D41" s="299"/>
      <c r="E41" s="299">
        <f>SUM(D42+D43)</f>
        <v>200</v>
      </c>
    </row>
    <row r="42" spans="1:5" s="294" customFormat="1" ht="18" customHeight="1">
      <c r="A42" s="297"/>
      <c r="B42" s="300" t="s">
        <v>303</v>
      </c>
      <c r="C42" s="300"/>
      <c r="D42" s="296">
        <v>280</v>
      </c>
      <c r="E42" s="296"/>
    </row>
    <row r="43" spans="1:5" s="294" customFormat="1" ht="18" customHeight="1">
      <c r="A43" s="297"/>
      <c r="B43" s="300" t="s">
        <v>304</v>
      </c>
      <c r="C43" s="300"/>
      <c r="D43" s="298">
        <v>-80</v>
      </c>
      <c r="E43" s="298"/>
    </row>
    <row r="44" spans="1:5" s="294" customFormat="1" ht="18" customHeight="1">
      <c r="A44" s="303"/>
      <c r="B44" s="304" t="s">
        <v>338</v>
      </c>
      <c r="C44" s="304"/>
      <c r="D44" s="305"/>
      <c r="E44" s="305">
        <v>1000</v>
      </c>
    </row>
    <row r="45" spans="1:5" s="294" customFormat="1" ht="18" customHeight="1" thickBot="1">
      <c r="A45" s="303"/>
      <c r="B45" s="292" t="s">
        <v>339</v>
      </c>
      <c r="C45" s="292"/>
      <c r="D45" s="305"/>
      <c r="E45" s="305">
        <v>350</v>
      </c>
    </row>
    <row r="46" spans="1:5" s="294" customFormat="1" ht="22.5" thickBot="1">
      <c r="A46" s="415" t="s">
        <v>305</v>
      </c>
      <c r="B46" s="416"/>
      <c r="C46" s="309"/>
      <c r="D46" s="310"/>
      <c r="E46" s="310">
        <f>SUM(E38:E45)</f>
        <v>1700</v>
      </c>
    </row>
    <row r="47" spans="2:3" ht="21.75">
      <c r="B47" s="3"/>
      <c r="C47" s="3"/>
    </row>
    <row r="48" spans="2:3" ht="21.75">
      <c r="B48" s="3"/>
      <c r="C48" s="3"/>
    </row>
    <row r="49" spans="2:3" ht="21.75">
      <c r="B49" s="3"/>
      <c r="C49" s="3"/>
    </row>
    <row r="50" spans="2:3" ht="21.75">
      <c r="B50" s="3"/>
      <c r="C50" s="3"/>
    </row>
    <row r="51" spans="2:3" ht="21.75">
      <c r="B51" s="3"/>
      <c r="C51" s="3"/>
    </row>
    <row r="52" spans="2:3" ht="21.75">
      <c r="B52" s="3"/>
      <c r="C52" s="3"/>
    </row>
    <row r="53" spans="2:3" ht="21.75">
      <c r="B53" s="3"/>
      <c r="C53" s="3"/>
    </row>
    <row r="54" spans="2:3" ht="21.75">
      <c r="B54" s="3"/>
      <c r="C54" s="3"/>
    </row>
    <row r="55" spans="2:3" ht="21.75">
      <c r="B55" s="3"/>
      <c r="C55" s="3"/>
    </row>
    <row r="56" spans="2:3" ht="21.75">
      <c r="B56" s="3"/>
      <c r="C56" s="3"/>
    </row>
    <row r="57" spans="2:3" ht="21.75">
      <c r="B57" s="3"/>
      <c r="C57" s="3"/>
    </row>
    <row r="58" spans="2:3" ht="21.75">
      <c r="B58" s="3"/>
      <c r="C58" s="3"/>
    </row>
    <row r="59" spans="2:3" ht="21.75">
      <c r="B59" s="3"/>
      <c r="C59" s="3"/>
    </row>
    <row r="60" spans="2:3" ht="21.75">
      <c r="B60" s="3"/>
      <c r="C60" s="3"/>
    </row>
    <row r="61" spans="2:3" ht="21.75">
      <c r="B61" s="3"/>
      <c r="C61" s="3"/>
    </row>
    <row r="62" spans="2:3" ht="21.75">
      <c r="B62" s="3"/>
      <c r="C62" s="3"/>
    </row>
    <row r="63" spans="2:3" ht="21.75">
      <c r="B63" s="3"/>
      <c r="C63" s="3"/>
    </row>
    <row r="64" spans="2:3" ht="21.75">
      <c r="B64" s="3"/>
      <c r="C64" s="3"/>
    </row>
    <row r="65" spans="2:3" ht="21.75">
      <c r="B65" s="3"/>
      <c r="C65" s="3"/>
    </row>
    <row r="66" spans="2:3" ht="21.75">
      <c r="B66" s="3"/>
      <c r="C66" s="3"/>
    </row>
    <row r="67" spans="2:3" ht="21.75">
      <c r="B67" s="3"/>
      <c r="C67" s="3"/>
    </row>
    <row r="68" spans="2:3" ht="21.75">
      <c r="B68" s="3"/>
      <c r="C68" s="3"/>
    </row>
    <row r="69" spans="2:3" ht="21.75">
      <c r="B69" s="3"/>
      <c r="C69" s="3"/>
    </row>
    <row r="70" spans="2:3" ht="21.75">
      <c r="B70" s="3"/>
      <c r="C70" s="3"/>
    </row>
    <row r="71" spans="2:3" ht="21.75">
      <c r="B71" s="3"/>
      <c r="C71" s="3"/>
    </row>
    <row r="72" spans="2:3" ht="21.75">
      <c r="B72" s="3"/>
      <c r="C72" s="3"/>
    </row>
    <row r="73" spans="2:3" ht="21.75">
      <c r="B73" s="3"/>
      <c r="C73" s="3"/>
    </row>
    <row r="74" spans="2:3" ht="21.75">
      <c r="B74" s="3"/>
      <c r="C74" s="3"/>
    </row>
    <row r="75" spans="2:3" ht="21.75">
      <c r="B75" s="3"/>
      <c r="C75" s="3"/>
    </row>
    <row r="76" spans="2:3" ht="21.75">
      <c r="B76" s="3"/>
      <c r="C76" s="3"/>
    </row>
    <row r="77" spans="2:3" ht="21.75">
      <c r="B77" s="3"/>
      <c r="C77" s="3"/>
    </row>
  </sheetData>
  <mergeCells count="9">
    <mergeCell ref="A46:B46"/>
    <mergeCell ref="A3:E3"/>
    <mergeCell ref="A1:E1"/>
    <mergeCell ref="A2:E2"/>
    <mergeCell ref="A4:B4"/>
    <mergeCell ref="A35:B35"/>
    <mergeCell ref="D4:E4"/>
    <mergeCell ref="A34:B34"/>
    <mergeCell ref="A33:B33"/>
  </mergeCells>
  <printOptions horizontalCentered="1"/>
  <pageMargins left="0.07874015748031496" right="0.07874015748031496" top="1.5748031496062993" bottom="0.1968503937007874" header="0.7874015748031497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rightToLeft="1" workbookViewId="0" topLeftCell="A16">
      <selection activeCell="E22" sqref="E22"/>
    </sheetView>
  </sheetViews>
  <sheetFormatPr defaultColWidth="9.140625" defaultRowHeight="12.75" customHeight="1"/>
  <cols>
    <col min="1" max="1" width="10.28125" style="15" customWidth="1"/>
    <col min="2" max="2" width="71.00390625" style="16" customWidth="1"/>
    <col min="3" max="3" width="14.57421875" style="16" bestFit="1" customWidth="1"/>
    <col min="4" max="6" width="9.140625" style="16" customWidth="1"/>
    <col min="7" max="7" width="12.00390625" style="16" bestFit="1" customWidth="1"/>
    <col min="8" max="16384" width="9.140625" style="16" customWidth="1"/>
  </cols>
  <sheetData>
    <row r="1" spans="1:3" s="7" customFormat="1" ht="22.5" customHeight="1">
      <c r="A1" s="429" t="s">
        <v>8</v>
      </c>
      <c r="B1" s="429"/>
      <c r="C1" s="429"/>
    </row>
    <row r="2" spans="1:3" s="7" customFormat="1" ht="22.5" customHeight="1">
      <c r="A2" s="430" t="s">
        <v>9</v>
      </c>
      <c r="B2" s="430"/>
      <c r="C2" s="430"/>
    </row>
    <row r="3" spans="1:3" s="7" customFormat="1" ht="22.5" customHeight="1">
      <c r="A3" s="430" t="s">
        <v>283</v>
      </c>
      <c r="B3" s="430"/>
      <c r="C3" s="430"/>
    </row>
    <row r="4" spans="1:3" s="7" customFormat="1" ht="14.25" customHeight="1" thickBot="1">
      <c r="A4" s="8"/>
      <c r="B4" s="433" t="s">
        <v>10</v>
      </c>
      <c r="C4" s="433"/>
    </row>
    <row r="5" spans="1:3" s="7" customFormat="1" ht="19.5" customHeight="1">
      <c r="A5" s="160" t="s">
        <v>11</v>
      </c>
      <c r="B5" s="431" t="s">
        <v>12</v>
      </c>
      <c r="C5" s="161" t="s">
        <v>13</v>
      </c>
    </row>
    <row r="6" spans="1:3" s="7" customFormat="1" ht="24.75" customHeight="1" thickBot="1">
      <c r="A6" s="162" t="s">
        <v>14</v>
      </c>
      <c r="B6" s="432"/>
      <c r="C6" s="163" t="s">
        <v>15</v>
      </c>
    </row>
    <row r="7" spans="1:3" s="7" customFormat="1" ht="22.5" customHeight="1">
      <c r="A7" s="9">
        <v>10100</v>
      </c>
      <c r="B7" s="10" t="s">
        <v>16</v>
      </c>
      <c r="C7" s="241">
        <v>47115</v>
      </c>
    </row>
    <row r="8" spans="1:3" s="7" customFormat="1" ht="22.5" customHeight="1">
      <c r="A8" s="11">
        <v>15300</v>
      </c>
      <c r="B8" s="12" t="s">
        <v>263</v>
      </c>
      <c r="C8" s="242">
        <v>1</v>
      </c>
    </row>
    <row r="9" spans="1:3" s="7" customFormat="1" ht="22.5" customHeight="1">
      <c r="A9" s="11">
        <v>10200</v>
      </c>
      <c r="B9" s="12" t="s">
        <v>284</v>
      </c>
      <c r="C9" s="242">
        <v>13</v>
      </c>
    </row>
    <row r="10" spans="1:3" s="7" customFormat="1" ht="22.5" customHeight="1">
      <c r="A10" s="11">
        <v>10400</v>
      </c>
      <c r="B10" s="12" t="s">
        <v>264</v>
      </c>
      <c r="C10" s="242">
        <v>399</v>
      </c>
    </row>
    <row r="11" spans="1:3" s="7" customFormat="1" ht="22.5" customHeight="1">
      <c r="A11" s="11">
        <v>10500</v>
      </c>
      <c r="B11" s="12" t="s">
        <v>17</v>
      </c>
      <c r="C11" s="242">
        <v>375927</v>
      </c>
    </row>
    <row r="12" spans="1:3" s="7" customFormat="1" ht="22.5" customHeight="1">
      <c r="A12" s="11">
        <v>10600</v>
      </c>
      <c r="B12" s="12" t="s">
        <v>18</v>
      </c>
      <c r="C12" s="242">
        <v>3498</v>
      </c>
    </row>
    <row r="13" spans="1:3" s="7" customFormat="1" ht="22.5" customHeight="1">
      <c r="A13" s="11">
        <v>10700</v>
      </c>
      <c r="B13" s="12" t="s">
        <v>19</v>
      </c>
      <c r="C13" s="242">
        <v>194</v>
      </c>
    </row>
    <row r="14" spans="1:3" s="7" customFormat="1" ht="22.5" customHeight="1">
      <c r="A14" s="11">
        <v>10800</v>
      </c>
      <c r="B14" s="12" t="s">
        <v>20</v>
      </c>
      <c r="C14" s="242">
        <v>278</v>
      </c>
    </row>
    <row r="15" spans="1:3" s="7" customFormat="1" ht="22.5" customHeight="1">
      <c r="A15" s="11">
        <v>10900</v>
      </c>
      <c r="B15" s="12" t="s">
        <v>21</v>
      </c>
      <c r="C15" s="242">
        <v>23798</v>
      </c>
    </row>
    <row r="16" spans="1:3" s="7" customFormat="1" ht="22.5" customHeight="1">
      <c r="A16" s="11">
        <v>11000</v>
      </c>
      <c r="B16" s="12" t="s">
        <v>22</v>
      </c>
      <c r="C16" s="242">
        <v>4190</v>
      </c>
    </row>
    <row r="17" spans="1:3" s="7" customFormat="1" ht="22.5" customHeight="1">
      <c r="A17" s="11">
        <v>11100</v>
      </c>
      <c r="B17" s="12" t="s">
        <v>288</v>
      </c>
      <c r="C17" s="242">
        <v>5539</v>
      </c>
    </row>
    <row r="18" spans="1:3" s="7" customFormat="1" ht="22.5" customHeight="1">
      <c r="A18" s="11">
        <v>11200</v>
      </c>
      <c r="B18" s="12" t="s">
        <v>23</v>
      </c>
      <c r="C18" s="242">
        <v>259</v>
      </c>
    </row>
    <row r="19" spans="1:3" s="7" customFormat="1" ht="22.5" customHeight="1">
      <c r="A19" s="11">
        <v>11300</v>
      </c>
      <c r="B19" s="12" t="s">
        <v>24</v>
      </c>
      <c r="C19" s="242">
        <v>22731</v>
      </c>
    </row>
    <row r="20" spans="1:3" s="7" customFormat="1" ht="22.5" customHeight="1">
      <c r="A20" s="11">
        <v>11400</v>
      </c>
      <c r="B20" s="12" t="s">
        <v>25</v>
      </c>
      <c r="C20" s="242">
        <v>1399</v>
      </c>
    </row>
    <row r="21" spans="1:3" s="7" customFormat="1" ht="22.5" customHeight="1">
      <c r="A21" s="11">
        <v>11500</v>
      </c>
      <c r="B21" s="12" t="s">
        <v>26</v>
      </c>
      <c r="C21" s="242">
        <v>821</v>
      </c>
    </row>
    <row r="22" spans="1:3" s="7" customFormat="1" ht="22.5" customHeight="1">
      <c r="A22" s="11">
        <v>11600</v>
      </c>
      <c r="B22" s="12" t="s">
        <v>27</v>
      </c>
      <c r="C22" s="242">
        <v>385</v>
      </c>
    </row>
    <row r="23" spans="1:3" s="7" customFormat="1" ht="22.5" customHeight="1">
      <c r="A23" s="11">
        <v>11700</v>
      </c>
      <c r="B23" s="12" t="s">
        <v>28</v>
      </c>
      <c r="C23" s="242">
        <v>16534</v>
      </c>
    </row>
    <row r="24" spans="1:3" s="7" customFormat="1" ht="22.5" customHeight="1">
      <c r="A24" s="11">
        <v>11900</v>
      </c>
      <c r="B24" s="12" t="s">
        <v>29</v>
      </c>
      <c r="C24" s="242">
        <v>25420</v>
      </c>
    </row>
    <row r="25" spans="1:3" s="7" customFormat="1" ht="22.5" customHeight="1">
      <c r="A25" s="11">
        <v>12100</v>
      </c>
      <c r="B25" s="12" t="s">
        <v>30</v>
      </c>
      <c r="C25" s="242">
        <v>10013</v>
      </c>
    </row>
    <row r="26" spans="1:3" s="7" customFormat="1" ht="22.5" customHeight="1">
      <c r="A26" s="11">
        <v>12200</v>
      </c>
      <c r="B26" s="12" t="s">
        <v>31</v>
      </c>
      <c r="C26" s="242">
        <v>3</v>
      </c>
    </row>
    <row r="27" spans="1:3" s="7" customFormat="1" ht="22.5" customHeight="1">
      <c r="A27" s="11">
        <v>12300</v>
      </c>
      <c r="B27" s="12" t="s">
        <v>32</v>
      </c>
      <c r="C27" s="242">
        <v>12080</v>
      </c>
    </row>
    <row r="28" spans="1:3" s="7" customFormat="1" ht="22.5" customHeight="1">
      <c r="A28" s="11">
        <v>12400</v>
      </c>
      <c r="B28" s="12" t="s">
        <v>33</v>
      </c>
      <c r="C28" s="242">
        <v>2</v>
      </c>
    </row>
    <row r="29" spans="1:3" s="7" customFormat="1" ht="22.5" customHeight="1">
      <c r="A29" s="11">
        <v>12700</v>
      </c>
      <c r="B29" s="12" t="s">
        <v>34</v>
      </c>
      <c r="C29" s="242">
        <v>3202</v>
      </c>
    </row>
    <row r="30" spans="1:3" s="7" customFormat="1" ht="22.5" customHeight="1">
      <c r="A30" s="11">
        <v>13000</v>
      </c>
      <c r="B30" s="12" t="s">
        <v>35</v>
      </c>
      <c r="C30" s="242">
        <v>6</v>
      </c>
    </row>
    <row r="31" spans="1:3" s="7" customFormat="1" ht="22.5" customHeight="1">
      <c r="A31" s="11">
        <v>13100</v>
      </c>
      <c r="B31" s="12" t="s">
        <v>36</v>
      </c>
      <c r="C31" s="242">
        <v>9</v>
      </c>
    </row>
    <row r="32" spans="1:3" s="7" customFormat="1" ht="22.5" customHeight="1">
      <c r="A32" s="11">
        <v>13700</v>
      </c>
      <c r="B32" s="12" t="s">
        <v>37</v>
      </c>
      <c r="C32" s="242">
        <v>1979</v>
      </c>
    </row>
    <row r="33" spans="1:3" s="7" customFormat="1" ht="22.5" customHeight="1">
      <c r="A33" s="11">
        <v>14000</v>
      </c>
      <c r="B33" s="12" t="s">
        <v>282</v>
      </c>
      <c r="C33" s="242">
        <v>58</v>
      </c>
    </row>
    <row r="34" spans="1:3" s="7" customFormat="1" ht="22.5" customHeight="1">
      <c r="A34" s="11">
        <v>14200</v>
      </c>
      <c r="B34" s="12" t="s">
        <v>38</v>
      </c>
      <c r="C34" s="242">
        <v>111676</v>
      </c>
    </row>
    <row r="35" spans="1:3" s="7" customFormat="1" ht="22.5" customHeight="1">
      <c r="A35" s="11">
        <v>15000</v>
      </c>
      <c r="B35" s="12" t="s">
        <v>39</v>
      </c>
      <c r="C35" s="242">
        <v>318</v>
      </c>
    </row>
    <row r="36" spans="1:3" s="7" customFormat="1" ht="24.75" customHeight="1" thickBot="1">
      <c r="A36" s="274">
        <v>15500</v>
      </c>
      <c r="B36" s="275" t="s">
        <v>40</v>
      </c>
      <c r="C36" s="276">
        <v>100</v>
      </c>
    </row>
    <row r="37" spans="1:3" s="7" customFormat="1" ht="22.5" customHeight="1">
      <c r="A37" s="271">
        <v>15700</v>
      </c>
      <c r="B37" s="272" t="s">
        <v>348</v>
      </c>
      <c r="C37" s="273">
        <v>30</v>
      </c>
    </row>
    <row r="38" spans="1:3" s="7" customFormat="1" ht="22.5" customHeight="1">
      <c r="A38" s="11">
        <v>15900</v>
      </c>
      <c r="B38" s="12" t="s">
        <v>265</v>
      </c>
      <c r="C38" s="242">
        <v>199</v>
      </c>
    </row>
    <row r="39" spans="1:3" s="7" customFormat="1" ht="22.5" customHeight="1">
      <c r="A39" s="11">
        <v>16000</v>
      </c>
      <c r="B39" s="12" t="s">
        <v>41</v>
      </c>
      <c r="C39" s="242">
        <v>7</v>
      </c>
    </row>
    <row r="40" spans="1:3" s="7" customFormat="1" ht="22.5" customHeight="1">
      <c r="A40" s="11">
        <v>16100</v>
      </c>
      <c r="B40" s="12" t="s">
        <v>252</v>
      </c>
      <c r="C40" s="242">
        <v>6</v>
      </c>
    </row>
    <row r="41" spans="1:3" s="7" customFormat="1" ht="22.5" customHeight="1">
      <c r="A41" s="11">
        <v>16200</v>
      </c>
      <c r="B41" s="12" t="s">
        <v>42</v>
      </c>
      <c r="C41" s="242">
        <v>1982</v>
      </c>
    </row>
    <row r="42" spans="1:3" s="7" customFormat="1" ht="22.5" customHeight="1">
      <c r="A42" s="11">
        <v>16500</v>
      </c>
      <c r="B42" s="12" t="s">
        <v>43</v>
      </c>
      <c r="C42" s="242">
        <v>218</v>
      </c>
    </row>
    <row r="43" spans="1:3" s="7" customFormat="1" ht="22.5" customHeight="1">
      <c r="A43" s="11">
        <v>16700</v>
      </c>
      <c r="B43" s="12" t="s">
        <v>44</v>
      </c>
      <c r="C43" s="242">
        <v>8674</v>
      </c>
    </row>
    <row r="44" spans="1:3" s="7" customFormat="1" ht="22.5" customHeight="1">
      <c r="A44" s="11">
        <v>16800</v>
      </c>
      <c r="B44" s="12" t="s">
        <v>200</v>
      </c>
      <c r="C44" s="242">
        <v>1</v>
      </c>
    </row>
    <row r="45" spans="1:3" s="7" customFormat="1" ht="22.5" customHeight="1">
      <c r="A45" s="11">
        <v>17600</v>
      </c>
      <c r="B45" s="12" t="s">
        <v>45</v>
      </c>
      <c r="C45" s="242">
        <v>156445</v>
      </c>
    </row>
    <row r="46" spans="1:3" s="7" customFormat="1" ht="22.5" customHeight="1">
      <c r="A46" s="11">
        <v>17800</v>
      </c>
      <c r="B46" s="12" t="s">
        <v>46</v>
      </c>
      <c r="C46" s="242">
        <v>847</v>
      </c>
    </row>
    <row r="47" spans="1:3" s="7" customFormat="1" ht="22.5" customHeight="1">
      <c r="A47" s="11">
        <v>18400</v>
      </c>
      <c r="B47" s="12" t="s">
        <v>276</v>
      </c>
      <c r="C47" s="242">
        <v>393</v>
      </c>
    </row>
    <row r="48" spans="1:3" s="7" customFormat="1" ht="22.5" customHeight="1">
      <c r="A48" s="11">
        <v>18600</v>
      </c>
      <c r="B48" s="12" t="s">
        <v>250</v>
      </c>
      <c r="C48" s="242">
        <v>7</v>
      </c>
    </row>
    <row r="49" spans="1:3" s="7" customFormat="1" ht="22.5" customHeight="1">
      <c r="A49" s="11">
        <v>19200</v>
      </c>
      <c r="B49" s="12" t="s">
        <v>349</v>
      </c>
      <c r="C49" s="242">
        <v>3551</v>
      </c>
    </row>
    <row r="50" spans="1:3" s="7" customFormat="1" ht="22.5" customHeight="1">
      <c r="A50" s="13">
        <v>19400</v>
      </c>
      <c r="B50" s="14" t="s">
        <v>317</v>
      </c>
      <c r="C50" s="241">
        <v>42333</v>
      </c>
    </row>
    <row r="51" spans="1:3" s="7" customFormat="1" ht="22.5" customHeight="1">
      <c r="A51" s="11">
        <v>20400</v>
      </c>
      <c r="B51" s="12" t="s">
        <v>48</v>
      </c>
      <c r="C51" s="242">
        <v>180</v>
      </c>
    </row>
    <row r="52" spans="1:7" s="7" customFormat="1" ht="22.5" customHeight="1">
      <c r="A52" s="11">
        <v>20600</v>
      </c>
      <c r="B52" s="12" t="s">
        <v>49</v>
      </c>
      <c r="C52" s="242">
        <v>336072</v>
      </c>
      <c r="G52" s="270"/>
    </row>
    <row r="53" spans="1:3" s="7" customFormat="1" ht="22.5" customHeight="1">
      <c r="A53" s="11">
        <v>40500</v>
      </c>
      <c r="B53" s="12" t="s">
        <v>280</v>
      </c>
      <c r="C53" s="242">
        <v>516758</v>
      </c>
    </row>
    <row r="54" spans="1:3" s="7" customFormat="1" ht="22.5" customHeight="1" thickBot="1">
      <c r="A54" s="13">
        <v>19000</v>
      </c>
      <c r="B54" s="14" t="s">
        <v>50</v>
      </c>
      <c r="C54" s="241">
        <v>44350</v>
      </c>
    </row>
    <row r="55" spans="1:3" s="7" customFormat="1" ht="22.5" customHeight="1" thickBot="1">
      <c r="A55" s="159"/>
      <c r="B55" s="257" t="s">
        <v>51</v>
      </c>
      <c r="C55" s="258">
        <f>SUM(C7:C54)</f>
        <v>1780000</v>
      </c>
    </row>
  </sheetData>
  <mergeCells count="5">
    <mergeCell ref="A1:C1"/>
    <mergeCell ref="A2:C2"/>
    <mergeCell ref="A3:C3"/>
    <mergeCell ref="B5:B6"/>
    <mergeCell ref="B4:C4"/>
  </mergeCells>
  <printOptions horizontalCentered="1"/>
  <pageMargins left="0.7480314960629921" right="0.9448818897637796" top="0.7874015748031497" bottom="0.7874015748031497" header="0.1968503937007874" footer="0.5118110236220472"/>
  <pageSetup horizontalDpi="600" verticalDpi="600" orientation="portrait" paperSize="9" scale="92" r:id="rId1"/>
  <headerFooter alignWithMargins="0"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showGridLines="0" rightToLeft="1" tabSelected="1" workbookViewId="0" topLeftCell="A52">
      <selection activeCell="A10" sqref="A10"/>
    </sheetView>
  </sheetViews>
  <sheetFormatPr defaultColWidth="9.140625" defaultRowHeight="12.75"/>
  <cols>
    <col min="1" max="1" width="12.00390625" style="16" customWidth="1"/>
    <col min="2" max="2" width="4.7109375" style="16" customWidth="1"/>
    <col min="3" max="3" width="64.421875" style="16" customWidth="1"/>
    <col min="4" max="4" width="13.8515625" style="16" customWidth="1"/>
    <col min="5" max="16384" width="9.140625" style="16" customWidth="1"/>
  </cols>
  <sheetData>
    <row r="1" spans="1:4" ht="19.5" customHeight="1">
      <c r="A1" s="443" t="s">
        <v>52</v>
      </c>
      <c r="B1" s="443"/>
      <c r="C1" s="443"/>
      <c r="D1" s="443"/>
    </row>
    <row r="2" spans="1:4" s="7" customFormat="1" ht="19.5" customHeight="1">
      <c r="A2" s="430" t="s">
        <v>53</v>
      </c>
      <c r="B2" s="430"/>
      <c r="C2" s="430"/>
      <c r="D2" s="430"/>
    </row>
    <row r="3" spans="1:4" s="7" customFormat="1" ht="19.5" customHeight="1">
      <c r="A3" s="430" t="s">
        <v>289</v>
      </c>
      <c r="B3" s="430"/>
      <c r="C3" s="430"/>
      <c r="D3" s="430"/>
    </row>
    <row r="4" spans="1:4" ht="21" customHeight="1" thickBot="1">
      <c r="A4" s="434" t="s">
        <v>10</v>
      </c>
      <c r="B4" s="434"/>
      <c r="C4" s="434"/>
      <c r="D4" s="434"/>
    </row>
    <row r="5" spans="1:4" s="17" customFormat="1" ht="20.25" customHeight="1">
      <c r="A5" s="168" t="s">
        <v>11</v>
      </c>
      <c r="B5" s="435" t="s">
        <v>12</v>
      </c>
      <c r="C5" s="436"/>
      <c r="D5" s="169" t="s">
        <v>13</v>
      </c>
    </row>
    <row r="6" spans="1:4" s="17" customFormat="1" ht="20.25" customHeight="1" thickBot="1">
      <c r="A6" s="170" t="s">
        <v>14</v>
      </c>
      <c r="B6" s="437"/>
      <c r="C6" s="438"/>
      <c r="D6" s="171" t="s">
        <v>15</v>
      </c>
    </row>
    <row r="7" spans="1:4" s="7" customFormat="1" ht="22.5" customHeight="1">
      <c r="A7" s="18"/>
      <c r="B7" s="19" t="s">
        <v>54</v>
      </c>
      <c r="C7" s="20" t="s">
        <v>103</v>
      </c>
      <c r="D7" s="143"/>
    </row>
    <row r="8" spans="1:4" s="24" customFormat="1" ht="19.5" customHeight="1">
      <c r="A8" s="21">
        <v>15300</v>
      </c>
      <c r="B8" s="22"/>
      <c r="C8" s="23" t="s">
        <v>263</v>
      </c>
      <c r="D8" s="144">
        <v>1</v>
      </c>
    </row>
    <row r="9" spans="1:4" s="24" customFormat="1" ht="19.5" customHeight="1">
      <c r="A9" s="21">
        <v>10200</v>
      </c>
      <c r="B9" s="22"/>
      <c r="C9" s="23" t="s">
        <v>284</v>
      </c>
      <c r="D9" s="144">
        <v>13</v>
      </c>
    </row>
    <row r="10" spans="1:4" s="24" customFormat="1" ht="19.5" customHeight="1">
      <c r="A10" s="21">
        <v>10400</v>
      </c>
      <c r="B10" s="22"/>
      <c r="C10" s="23" t="s">
        <v>266</v>
      </c>
      <c r="D10" s="144">
        <v>399</v>
      </c>
    </row>
    <row r="11" spans="1:4" s="24" customFormat="1" ht="19.5" customHeight="1">
      <c r="A11" s="21">
        <v>10500</v>
      </c>
      <c r="B11" s="22"/>
      <c r="C11" s="23" t="s">
        <v>55</v>
      </c>
      <c r="D11" s="144">
        <v>375927</v>
      </c>
    </row>
    <row r="12" spans="1:4" s="24" customFormat="1" ht="19.5" customHeight="1">
      <c r="A12" s="21">
        <v>10600</v>
      </c>
      <c r="B12" s="22"/>
      <c r="C12" s="23" t="s">
        <v>56</v>
      </c>
      <c r="D12" s="144">
        <v>3498</v>
      </c>
    </row>
    <row r="13" spans="1:4" s="24" customFormat="1" ht="19.5" customHeight="1">
      <c r="A13" s="21">
        <v>12200</v>
      </c>
      <c r="B13" s="22"/>
      <c r="C13" s="23" t="s">
        <v>31</v>
      </c>
      <c r="D13" s="144">
        <v>3</v>
      </c>
    </row>
    <row r="14" spans="1:4" s="24" customFormat="1" ht="19.5" customHeight="1">
      <c r="A14" s="21">
        <v>12700</v>
      </c>
      <c r="B14" s="22"/>
      <c r="C14" s="23" t="s">
        <v>57</v>
      </c>
      <c r="D14" s="144">
        <v>3202</v>
      </c>
    </row>
    <row r="15" spans="1:4" s="24" customFormat="1" ht="19.5" customHeight="1">
      <c r="A15" s="21">
        <v>13000</v>
      </c>
      <c r="B15" s="22"/>
      <c r="C15" s="23" t="s">
        <v>58</v>
      </c>
      <c r="D15" s="144">
        <v>6</v>
      </c>
    </row>
    <row r="16" spans="1:4" s="24" customFormat="1" ht="19.5" customHeight="1">
      <c r="A16" s="21">
        <v>14000</v>
      </c>
      <c r="B16" s="22"/>
      <c r="C16" s="23" t="s">
        <v>351</v>
      </c>
      <c r="D16" s="144">
        <v>58</v>
      </c>
    </row>
    <row r="17" spans="1:4" s="24" customFormat="1" ht="19.5" customHeight="1">
      <c r="A17" s="21">
        <v>16000</v>
      </c>
      <c r="B17" s="22"/>
      <c r="C17" s="23" t="s">
        <v>59</v>
      </c>
      <c r="D17" s="144">
        <v>7</v>
      </c>
    </row>
    <row r="18" spans="1:4" s="24" customFormat="1" ht="19.5" customHeight="1" thickBot="1">
      <c r="A18" s="25">
        <v>16100</v>
      </c>
      <c r="B18" s="26"/>
      <c r="C18" s="27" t="s">
        <v>252</v>
      </c>
      <c r="D18" s="145">
        <v>6</v>
      </c>
    </row>
    <row r="19" spans="1:4" s="24" customFormat="1" ht="22.5" customHeight="1" thickBot="1">
      <c r="A19" s="164"/>
      <c r="B19" s="165"/>
      <c r="C19" s="166" t="s">
        <v>60</v>
      </c>
      <c r="D19" s="167">
        <f>SUM(D8:D18)</f>
        <v>383120</v>
      </c>
    </row>
    <row r="20" spans="1:4" s="24" customFormat="1" ht="22.5" customHeight="1">
      <c r="A20" s="18"/>
      <c r="B20" s="19" t="s">
        <v>61</v>
      </c>
      <c r="C20" s="20" t="s">
        <v>104</v>
      </c>
      <c r="D20" s="143"/>
    </row>
    <row r="21" spans="1:4" s="24" customFormat="1" ht="19.5" customHeight="1" thickBot="1">
      <c r="A21" s="25">
        <v>20400</v>
      </c>
      <c r="B21" s="26"/>
      <c r="C21" s="27" t="s">
        <v>62</v>
      </c>
      <c r="D21" s="145">
        <v>180</v>
      </c>
    </row>
    <row r="22" spans="1:4" s="24" customFormat="1" ht="21" customHeight="1" thickBot="1">
      <c r="A22" s="164"/>
      <c r="B22" s="165"/>
      <c r="C22" s="166" t="s">
        <v>63</v>
      </c>
      <c r="D22" s="167">
        <f>SUM(D20:D21)</f>
        <v>180</v>
      </c>
    </row>
    <row r="23" spans="1:4" s="7" customFormat="1" ht="24" customHeight="1">
      <c r="A23" s="18"/>
      <c r="B23" s="19" t="s">
        <v>64</v>
      </c>
      <c r="C23" s="20" t="s">
        <v>274</v>
      </c>
      <c r="D23" s="143"/>
    </row>
    <row r="24" spans="1:4" s="24" customFormat="1" ht="19.5" customHeight="1">
      <c r="A24" s="21">
        <v>10700</v>
      </c>
      <c r="B24" s="22"/>
      <c r="C24" s="23" t="s">
        <v>65</v>
      </c>
      <c r="D24" s="144">
        <v>194</v>
      </c>
    </row>
    <row r="25" spans="1:4" s="24" customFormat="1" ht="19.5" customHeight="1">
      <c r="A25" s="21">
        <v>11200</v>
      </c>
      <c r="B25" s="22"/>
      <c r="C25" s="23" t="s">
        <v>66</v>
      </c>
      <c r="D25" s="144">
        <v>259</v>
      </c>
    </row>
    <row r="26" spans="1:4" s="24" customFormat="1" ht="19.5" customHeight="1">
      <c r="A26" s="21">
        <v>12400</v>
      </c>
      <c r="B26" s="22"/>
      <c r="C26" s="23" t="s">
        <v>33</v>
      </c>
      <c r="D26" s="144">
        <v>2</v>
      </c>
    </row>
    <row r="27" spans="1:4" s="24" customFormat="1" ht="19.5" customHeight="1">
      <c r="A27" s="21">
        <v>16200</v>
      </c>
      <c r="B27" s="22"/>
      <c r="C27" s="23" t="s">
        <v>67</v>
      </c>
      <c r="D27" s="144">
        <v>1982</v>
      </c>
    </row>
    <row r="28" spans="1:4" s="24" customFormat="1" ht="19.5" customHeight="1">
      <c r="A28" s="21">
        <v>19200</v>
      </c>
      <c r="B28" s="22"/>
      <c r="C28" s="23" t="s">
        <v>350</v>
      </c>
      <c r="D28" s="144">
        <v>3551</v>
      </c>
    </row>
    <row r="29" spans="1:4" s="24" customFormat="1" ht="19.5" customHeight="1" thickBot="1">
      <c r="A29" s="28">
        <v>20600</v>
      </c>
      <c r="B29" s="29"/>
      <c r="C29" s="30" t="s">
        <v>68</v>
      </c>
      <c r="D29" s="143">
        <v>336072</v>
      </c>
    </row>
    <row r="30" spans="1:4" s="24" customFormat="1" ht="24" customHeight="1" thickBot="1">
      <c r="A30" s="164"/>
      <c r="B30" s="165"/>
      <c r="C30" s="166" t="s">
        <v>273</v>
      </c>
      <c r="D30" s="167">
        <f>SUM(D24:D29)</f>
        <v>342060</v>
      </c>
    </row>
    <row r="31" spans="1:4" s="7" customFormat="1" ht="24" customHeight="1">
      <c r="A31" s="18"/>
      <c r="B31" s="19" t="s">
        <v>69</v>
      </c>
      <c r="C31" s="20" t="s">
        <v>105</v>
      </c>
      <c r="D31" s="143"/>
    </row>
    <row r="32" spans="1:4" s="24" customFormat="1" ht="19.5" customHeight="1">
      <c r="A32" s="21">
        <v>11300</v>
      </c>
      <c r="B32" s="22"/>
      <c r="C32" s="23" t="s">
        <v>262</v>
      </c>
      <c r="D32" s="144">
        <v>8</v>
      </c>
    </row>
    <row r="33" spans="1:4" s="24" customFormat="1" ht="19.5" customHeight="1">
      <c r="A33" s="21">
        <v>11400</v>
      </c>
      <c r="B33" s="22"/>
      <c r="C33" s="23" t="s">
        <v>71</v>
      </c>
      <c r="D33" s="144">
        <v>1399</v>
      </c>
    </row>
    <row r="34" spans="1:4" s="24" customFormat="1" ht="19.5" customHeight="1">
      <c r="A34" s="21">
        <v>13700</v>
      </c>
      <c r="B34" s="22"/>
      <c r="C34" s="23" t="s">
        <v>37</v>
      </c>
      <c r="D34" s="144">
        <v>1979</v>
      </c>
    </row>
    <row r="35" spans="1:4" s="24" customFormat="1" ht="19.5" customHeight="1">
      <c r="A35" s="21">
        <v>15500</v>
      </c>
      <c r="B35" s="22"/>
      <c r="C35" s="23" t="s">
        <v>72</v>
      </c>
      <c r="D35" s="144">
        <v>100</v>
      </c>
    </row>
    <row r="36" spans="1:4" s="24" customFormat="1" ht="19.5" customHeight="1">
      <c r="A36" s="21">
        <v>16800</v>
      </c>
      <c r="B36" s="22"/>
      <c r="C36" s="23" t="s">
        <v>200</v>
      </c>
      <c r="D36" s="144">
        <v>1</v>
      </c>
    </row>
    <row r="37" spans="1:4" s="24" customFormat="1" ht="42.75" customHeight="1" thickBot="1">
      <c r="A37" s="31" t="s">
        <v>324</v>
      </c>
      <c r="B37" s="29"/>
      <c r="C37" s="32" t="s">
        <v>106</v>
      </c>
      <c r="D37" s="143">
        <v>852</v>
      </c>
    </row>
    <row r="38" spans="1:4" s="24" customFormat="1" ht="25.5" customHeight="1" thickBot="1">
      <c r="A38" s="164"/>
      <c r="B38" s="165"/>
      <c r="C38" s="166" t="s">
        <v>73</v>
      </c>
      <c r="D38" s="167">
        <f>SUM(D32:D37)</f>
        <v>4339</v>
      </c>
    </row>
    <row r="39" spans="1:5" s="24" customFormat="1" ht="24.75">
      <c r="A39" s="444" t="s">
        <v>74</v>
      </c>
      <c r="B39" s="444"/>
      <c r="C39" s="444"/>
      <c r="D39" s="444"/>
      <c r="E39" s="16"/>
    </row>
    <row r="40" spans="1:5" s="24" customFormat="1" ht="24" customHeight="1">
      <c r="A40" s="430" t="s">
        <v>53</v>
      </c>
      <c r="B40" s="430"/>
      <c r="C40" s="430"/>
      <c r="D40" s="430"/>
      <c r="E40" s="7"/>
    </row>
    <row r="41" spans="1:5" s="24" customFormat="1" ht="22.5" customHeight="1">
      <c r="A41" s="430" t="s">
        <v>289</v>
      </c>
      <c r="B41" s="430"/>
      <c r="C41" s="430"/>
      <c r="D41" s="430"/>
      <c r="E41" s="7"/>
    </row>
    <row r="42" spans="1:5" s="24" customFormat="1" ht="15" customHeight="1" thickBot="1">
      <c r="A42" s="434" t="s">
        <v>10</v>
      </c>
      <c r="B42" s="434"/>
      <c r="C42" s="434"/>
      <c r="D42" s="434"/>
      <c r="E42" s="16"/>
    </row>
    <row r="43" spans="1:5" s="24" customFormat="1" ht="18.75" customHeight="1">
      <c r="A43" s="172" t="s">
        <v>11</v>
      </c>
      <c r="B43" s="439" t="s">
        <v>12</v>
      </c>
      <c r="C43" s="440"/>
      <c r="D43" s="173" t="s">
        <v>13</v>
      </c>
      <c r="E43" s="16"/>
    </row>
    <row r="44" spans="1:5" s="24" customFormat="1" ht="18" customHeight="1" thickBot="1">
      <c r="A44" s="174" t="s">
        <v>14</v>
      </c>
      <c r="B44" s="441"/>
      <c r="C44" s="442"/>
      <c r="D44" s="175" t="s">
        <v>15</v>
      </c>
      <c r="E44" s="16"/>
    </row>
    <row r="45" spans="1:5" s="24" customFormat="1" ht="25.5">
      <c r="A45" s="18"/>
      <c r="B45" s="19" t="s">
        <v>75</v>
      </c>
      <c r="C45" s="20" t="s">
        <v>107</v>
      </c>
      <c r="D45" s="143"/>
      <c r="E45" s="16"/>
    </row>
    <row r="46" spans="1:5" s="24" customFormat="1" ht="26.25" thickBot="1">
      <c r="A46" s="25">
        <v>11300</v>
      </c>
      <c r="B46" s="26"/>
      <c r="C46" s="27" t="s">
        <v>70</v>
      </c>
      <c r="D46" s="145">
        <v>22723</v>
      </c>
      <c r="E46" s="16"/>
    </row>
    <row r="47" spans="1:5" s="24" customFormat="1" ht="26.25" thickBot="1">
      <c r="A47" s="164"/>
      <c r="B47" s="165"/>
      <c r="C47" s="166" t="s">
        <v>76</v>
      </c>
      <c r="D47" s="167">
        <f>SUM(D46)</f>
        <v>22723</v>
      </c>
      <c r="E47" s="16"/>
    </row>
    <row r="48" spans="1:4" s="7" customFormat="1" ht="18" customHeight="1">
      <c r="A48" s="18"/>
      <c r="B48" s="19" t="s">
        <v>77</v>
      </c>
      <c r="C48" s="20" t="s">
        <v>108</v>
      </c>
      <c r="D48" s="143"/>
    </row>
    <row r="49" spans="1:4" s="24" customFormat="1" ht="18" customHeight="1">
      <c r="A49" s="21">
        <v>11500</v>
      </c>
      <c r="B49" s="22"/>
      <c r="C49" s="23" t="s">
        <v>26</v>
      </c>
      <c r="D49" s="144">
        <v>821</v>
      </c>
    </row>
    <row r="50" spans="1:4" s="24" customFormat="1" ht="18" customHeight="1">
      <c r="A50" s="21">
        <v>13100</v>
      </c>
      <c r="B50" s="22"/>
      <c r="C50" s="23" t="s">
        <v>36</v>
      </c>
      <c r="D50" s="144">
        <v>9</v>
      </c>
    </row>
    <row r="51" spans="1:4" s="24" customFormat="1" ht="39.75" customHeight="1" thickBot="1">
      <c r="A51" s="33" t="s">
        <v>78</v>
      </c>
      <c r="B51" s="26"/>
      <c r="C51" s="27" t="s">
        <v>79</v>
      </c>
      <c r="D51" s="145">
        <v>155593</v>
      </c>
    </row>
    <row r="52" spans="1:4" s="24" customFormat="1" ht="26.25" thickBot="1">
      <c r="A52" s="164"/>
      <c r="B52" s="165"/>
      <c r="C52" s="166" t="s">
        <v>80</v>
      </c>
      <c r="D52" s="167">
        <f>SUM(D49:D51)</f>
        <v>156423</v>
      </c>
    </row>
    <row r="53" spans="1:4" s="7" customFormat="1" ht="19.5" customHeight="1">
      <c r="A53" s="18"/>
      <c r="B53" s="19" t="s">
        <v>81</v>
      </c>
      <c r="C53" s="20" t="s">
        <v>109</v>
      </c>
      <c r="D53" s="143"/>
    </row>
    <row r="54" spans="1:4" s="7" customFormat="1" ht="19.5" customHeight="1">
      <c r="A54" s="34">
        <v>10100</v>
      </c>
      <c r="B54" s="22"/>
      <c r="C54" s="263" t="s">
        <v>82</v>
      </c>
      <c r="D54" s="144"/>
    </row>
    <row r="55" spans="1:4" s="7" customFormat="1" ht="19.5" customHeight="1">
      <c r="A55" s="34">
        <v>10103</v>
      </c>
      <c r="B55" s="22"/>
      <c r="C55" s="267" t="s">
        <v>230</v>
      </c>
      <c r="D55" s="144">
        <v>41385</v>
      </c>
    </row>
    <row r="56" spans="1:6" s="7" customFormat="1" ht="16.5" customHeight="1">
      <c r="A56" s="35">
        <v>10107</v>
      </c>
      <c r="B56" s="36"/>
      <c r="C56" s="268" t="s">
        <v>259</v>
      </c>
      <c r="D56" s="146">
        <v>5730</v>
      </c>
      <c r="F56" s="319"/>
    </row>
    <row r="57" spans="1:4" s="24" customFormat="1" ht="18.75" customHeight="1">
      <c r="A57" s="34">
        <v>11900</v>
      </c>
      <c r="B57" s="22"/>
      <c r="C57" s="23" t="s">
        <v>260</v>
      </c>
      <c r="D57" s="144">
        <v>25420</v>
      </c>
    </row>
    <row r="58" spans="1:4" s="24" customFormat="1" ht="41.25" customHeight="1">
      <c r="A58" s="34" t="s">
        <v>84</v>
      </c>
      <c r="B58" s="22"/>
      <c r="C58" s="23" t="s">
        <v>352</v>
      </c>
      <c r="D58" s="144">
        <v>10013</v>
      </c>
    </row>
    <row r="59" spans="1:4" s="24" customFormat="1" ht="39.75" customHeight="1">
      <c r="A59" s="37" t="s">
        <v>85</v>
      </c>
      <c r="B59" s="22"/>
      <c r="C59" s="23" t="s">
        <v>86</v>
      </c>
      <c r="D59" s="144">
        <v>8199</v>
      </c>
    </row>
    <row r="60" spans="1:4" s="24" customFormat="1" ht="20.25" customHeight="1">
      <c r="A60" s="21">
        <v>12307</v>
      </c>
      <c r="B60" s="22"/>
      <c r="C60" s="23" t="s">
        <v>353</v>
      </c>
      <c r="D60" s="144">
        <v>3881</v>
      </c>
    </row>
    <row r="61" spans="1:4" s="24" customFormat="1" ht="20.25" customHeight="1">
      <c r="A61" s="21">
        <v>14225</v>
      </c>
      <c r="B61" s="22"/>
      <c r="C61" s="23" t="s">
        <v>47</v>
      </c>
      <c r="D61" s="144">
        <v>60676</v>
      </c>
    </row>
    <row r="62" spans="1:4" s="24" customFormat="1" ht="20.25" customHeight="1" thickBot="1">
      <c r="A62" s="28">
        <v>17800</v>
      </c>
      <c r="B62" s="29"/>
      <c r="C62" s="30" t="s">
        <v>46</v>
      </c>
      <c r="D62" s="143">
        <v>847</v>
      </c>
    </row>
    <row r="63" spans="1:4" s="24" customFormat="1" ht="26.25" thickBot="1">
      <c r="A63" s="164"/>
      <c r="B63" s="165"/>
      <c r="C63" s="166" t="s">
        <v>87</v>
      </c>
      <c r="D63" s="167">
        <f>SUM(D55:D62)</f>
        <v>156151</v>
      </c>
    </row>
    <row r="64" spans="1:4" s="24" customFormat="1" ht="21.75" customHeight="1">
      <c r="A64" s="38"/>
      <c r="B64" s="39" t="s">
        <v>88</v>
      </c>
      <c r="C64" s="40" t="s">
        <v>345</v>
      </c>
      <c r="D64" s="147"/>
    </row>
    <row r="65" spans="1:4" s="24" customFormat="1" ht="20.25" customHeight="1">
      <c r="A65" s="41">
        <v>10800</v>
      </c>
      <c r="B65" s="42"/>
      <c r="C65" s="43" t="s">
        <v>89</v>
      </c>
      <c r="D65" s="148">
        <v>278</v>
      </c>
    </row>
    <row r="66" spans="1:4" s="24" customFormat="1" ht="20.25" customHeight="1">
      <c r="A66" s="41">
        <v>11600</v>
      </c>
      <c r="B66" s="42"/>
      <c r="C66" s="43" t="s">
        <v>27</v>
      </c>
      <c r="D66" s="148">
        <v>385</v>
      </c>
    </row>
    <row r="67" spans="1:4" s="24" customFormat="1" ht="20.25" customHeight="1">
      <c r="A67" s="41">
        <v>15000</v>
      </c>
      <c r="B67" s="42"/>
      <c r="C67" s="43" t="s">
        <v>39</v>
      </c>
      <c r="D67" s="148">
        <v>318</v>
      </c>
    </row>
    <row r="68" spans="1:4" s="24" customFormat="1" ht="20.25" customHeight="1">
      <c r="A68" s="41">
        <v>15900</v>
      </c>
      <c r="B68" s="42"/>
      <c r="C68" s="43" t="s">
        <v>267</v>
      </c>
      <c r="D68" s="148">
        <v>199</v>
      </c>
    </row>
    <row r="69" spans="1:4" s="24" customFormat="1" ht="20.25" customHeight="1">
      <c r="A69" s="41">
        <v>16500</v>
      </c>
      <c r="B69" s="42"/>
      <c r="C69" s="43" t="s">
        <v>43</v>
      </c>
      <c r="D69" s="148">
        <v>218</v>
      </c>
    </row>
    <row r="70" spans="1:4" s="24" customFormat="1" ht="20.25" customHeight="1" thickBot="1">
      <c r="A70" s="44">
        <v>18400</v>
      </c>
      <c r="B70" s="45"/>
      <c r="C70" s="46" t="s">
        <v>276</v>
      </c>
      <c r="D70" s="147">
        <v>393</v>
      </c>
    </row>
    <row r="71" spans="1:4" s="24" customFormat="1" ht="26.25" thickBot="1">
      <c r="A71" s="176"/>
      <c r="B71" s="177"/>
      <c r="C71" s="178" t="s">
        <v>90</v>
      </c>
      <c r="D71" s="179">
        <f>SUM(D64:D70)</f>
        <v>1791</v>
      </c>
    </row>
    <row r="72" spans="1:4" s="24" customFormat="1" ht="21.75" customHeight="1">
      <c r="A72" s="277"/>
      <c r="B72" s="278"/>
      <c r="C72" s="277"/>
      <c r="D72" s="279"/>
    </row>
    <row r="73" spans="1:4" s="24" customFormat="1" ht="21.75" customHeight="1">
      <c r="A73" s="277"/>
      <c r="B73" s="278"/>
      <c r="C73" s="277"/>
      <c r="D73" s="279"/>
    </row>
    <row r="74" spans="1:4" ht="24.75">
      <c r="A74" s="444" t="s">
        <v>74</v>
      </c>
      <c r="B74" s="444"/>
      <c r="C74" s="444"/>
      <c r="D74" s="444"/>
    </row>
    <row r="75" spans="1:4" s="7" customFormat="1" ht="24.75" customHeight="1">
      <c r="A75" s="430" t="s">
        <v>53</v>
      </c>
      <c r="B75" s="430"/>
      <c r="C75" s="430"/>
      <c r="D75" s="430"/>
    </row>
    <row r="76" spans="1:4" s="7" customFormat="1" ht="24.75" customHeight="1">
      <c r="A76" s="430" t="s">
        <v>289</v>
      </c>
      <c r="B76" s="430"/>
      <c r="C76" s="430"/>
      <c r="D76" s="430"/>
    </row>
    <row r="77" spans="1:4" ht="25.5" thickBot="1">
      <c r="A77" s="434" t="s">
        <v>10</v>
      </c>
      <c r="B77" s="434"/>
      <c r="C77" s="434"/>
      <c r="D77" s="434"/>
    </row>
    <row r="78" spans="1:4" ht="24.75">
      <c r="A78" s="172" t="s">
        <v>11</v>
      </c>
      <c r="B78" s="435" t="s">
        <v>12</v>
      </c>
      <c r="C78" s="436"/>
      <c r="D78" s="173" t="s">
        <v>13</v>
      </c>
    </row>
    <row r="79" spans="1:4" ht="25.5" thickBot="1">
      <c r="A79" s="174" t="s">
        <v>14</v>
      </c>
      <c r="B79" s="437"/>
      <c r="C79" s="438"/>
      <c r="D79" s="175" t="s">
        <v>15</v>
      </c>
    </row>
    <row r="80" spans="1:4" ht="21.75" customHeight="1">
      <c r="A80" s="38"/>
      <c r="B80" s="39" t="s">
        <v>91</v>
      </c>
      <c r="C80" s="40" t="s">
        <v>110</v>
      </c>
      <c r="D80" s="147"/>
    </row>
    <row r="81" spans="1:4" ht="21.75" customHeight="1" thickBot="1">
      <c r="A81" s="47">
        <v>11000</v>
      </c>
      <c r="B81" s="48"/>
      <c r="C81" s="49" t="s">
        <v>92</v>
      </c>
      <c r="D81" s="149">
        <v>4190</v>
      </c>
    </row>
    <row r="82" spans="1:4" ht="21.75" customHeight="1" thickBot="1">
      <c r="A82" s="176"/>
      <c r="B82" s="177"/>
      <c r="C82" s="178" t="s">
        <v>93</v>
      </c>
      <c r="D82" s="179">
        <f>SUM(D81:D81)</f>
        <v>4190</v>
      </c>
    </row>
    <row r="83" spans="1:4" ht="21.75" customHeight="1">
      <c r="A83" s="38"/>
      <c r="B83" s="39" t="s">
        <v>94</v>
      </c>
      <c r="C83" s="40" t="s">
        <v>255</v>
      </c>
      <c r="D83" s="147"/>
    </row>
    <row r="84" spans="1:4" ht="21.75" customHeight="1">
      <c r="A84" s="41">
        <v>11100</v>
      </c>
      <c r="B84" s="42"/>
      <c r="C84" s="43" t="s">
        <v>354</v>
      </c>
      <c r="D84" s="148">
        <v>4917</v>
      </c>
    </row>
    <row r="85" spans="1:4" ht="21.75" customHeight="1" thickBot="1">
      <c r="A85" s="44">
        <v>11100</v>
      </c>
      <c r="B85" s="45"/>
      <c r="C85" s="46" t="s">
        <v>355</v>
      </c>
      <c r="D85" s="147">
        <v>622</v>
      </c>
    </row>
    <row r="86" spans="1:4" ht="23.25" customHeight="1" thickBot="1">
      <c r="A86" s="176"/>
      <c r="B86" s="177"/>
      <c r="C86" s="178" t="s">
        <v>254</v>
      </c>
      <c r="D86" s="179">
        <f>SUM(D84:D85)</f>
        <v>5539</v>
      </c>
    </row>
    <row r="87" spans="1:4" ht="20.25" customHeight="1">
      <c r="A87" s="38"/>
      <c r="B87" s="39" t="s">
        <v>95</v>
      </c>
      <c r="C87" s="40" t="s">
        <v>111</v>
      </c>
      <c r="D87" s="147"/>
    </row>
    <row r="88" spans="1:4" ht="44.25">
      <c r="A88" s="324" t="s">
        <v>325</v>
      </c>
      <c r="B88" s="42"/>
      <c r="C88" s="23" t="s">
        <v>356</v>
      </c>
      <c r="D88" s="144">
        <v>16044</v>
      </c>
    </row>
    <row r="89" spans="1:4" ht="25.5">
      <c r="A89" s="50">
        <v>11712</v>
      </c>
      <c r="B89" s="45"/>
      <c r="C89" s="30" t="s">
        <v>357</v>
      </c>
      <c r="D89" s="143">
        <v>490</v>
      </c>
    </row>
    <row r="90" spans="1:4" ht="25.5">
      <c r="A90" s="47">
        <v>14222</v>
      </c>
      <c r="B90" s="48"/>
      <c r="C90" s="49" t="s">
        <v>96</v>
      </c>
      <c r="D90" s="149">
        <v>51000</v>
      </c>
    </row>
    <row r="91" spans="1:4" ht="20.25" customHeight="1" thickBot="1">
      <c r="A91" s="47">
        <v>19400</v>
      </c>
      <c r="B91" s="48"/>
      <c r="C91" s="49" t="s">
        <v>317</v>
      </c>
      <c r="D91" s="149">
        <v>42333</v>
      </c>
    </row>
    <row r="92" spans="1:4" ht="20.25" customHeight="1" thickBot="1">
      <c r="A92" s="176"/>
      <c r="B92" s="177"/>
      <c r="C92" s="178" t="s">
        <v>97</v>
      </c>
      <c r="D92" s="179">
        <f>SUM(D88:D91)</f>
        <v>109867</v>
      </c>
    </row>
    <row r="93" spans="1:4" ht="20.25" customHeight="1">
      <c r="A93" s="38"/>
      <c r="B93" s="39" t="s">
        <v>98</v>
      </c>
      <c r="C93" s="40" t="s">
        <v>344</v>
      </c>
      <c r="D93" s="147"/>
    </row>
    <row r="94" spans="1:4" ht="20.25" customHeight="1">
      <c r="A94" s="41">
        <v>10900</v>
      </c>
      <c r="B94" s="42"/>
      <c r="C94" s="43" t="s">
        <v>21</v>
      </c>
      <c r="D94" s="148">
        <v>23798</v>
      </c>
    </row>
    <row r="95" spans="1:4" ht="23.25" customHeight="1">
      <c r="A95" s="264">
        <v>15700</v>
      </c>
      <c r="B95" s="42"/>
      <c r="C95" s="262" t="s">
        <v>348</v>
      </c>
      <c r="D95" s="265">
        <v>30</v>
      </c>
    </row>
    <row r="96" spans="1:4" ht="23.25" customHeight="1">
      <c r="A96" s="41">
        <v>16700</v>
      </c>
      <c r="B96" s="42"/>
      <c r="C96" s="43" t="s">
        <v>44</v>
      </c>
      <c r="D96" s="148">
        <v>8674</v>
      </c>
    </row>
    <row r="97" spans="1:4" ht="20.25" customHeight="1" thickBot="1">
      <c r="A97" s="44">
        <v>18600</v>
      </c>
      <c r="B97" s="45"/>
      <c r="C97" s="46" t="s">
        <v>250</v>
      </c>
      <c r="D97" s="147">
        <v>7</v>
      </c>
    </row>
    <row r="98" spans="1:4" ht="20.25" customHeight="1" thickBot="1">
      <c r="A98" s="176"/>
      <c r="B98" s="177"/>
      <c r="C98" s="178" t="s">
        <v>362</v>
      </c>
      <c r="D98" s="179">
        <f>SUM(D94:D97)</f>
        <v>32509</v>
      </c>
    </row>
    <row r="99" spans="1:4" ht="20.25" customHeight="1">
      <c r="A99" s="38"/>
      <c r="B99" s="39" t="s">
        <v>99</v>
      </c>
      <c r="C99" s="40" t="s">
        <v>112</v>
      </c>
      <c r="D99" s="147"/>
    </row>
    <row r="100" spans="1:4" ht="20.25" customHeight="1" thickBot="1">
      <c r="A100" s="47">
        <v>40501</v>
      </c>
      <c r="B100" s="48"/>
      <c r="C100" s="49" t="s">
        <v>358</v>
      </c>
      <c r="D100" s="149">
        <v>516758</v>
      </c>
    </row>
    <row r="101" spans="1:4" ht="20.25" customHeight="1" thickBot="1">
      <c r="A101" s="176"/>
      <c r="B101" s="177"/>
      <c r="C101" s="178" t="s">
        <v>100</v>
      </c>
      <c r="D101" s="179">
        <f>SUM(D100)</f>
        <v>516758</v>
      </c>
    </row>
    <row r="102" spans="1:4" ht="20.25" customHeight="1" thickBot="1">
      <c r="A102" s="44">
        <v>19000</v>
      </c>
      <c r="B102" s="45"/>
      <c r="C102" s="51" t="s">
        <v>101</v>
      </c>
      <c r="D102" s="147">
        <v>44350</v>
      </c>
    </row>
    <row r="103" spans="1:4" ht="20.25" customHeight="1" thickBot="1">
      <c r="A103" s="180"/>
      <c r="B103" s="181"/>
      <c r="C103" s="259" t="s">
        <v>102</v>
      </c>
      <c r="D103" s="260">
        <f>SUM(D19+D22+D30+D38+D47+D52+D63+D71+D82+D86+D92+D98+D101+D102)</f>
        <v>1780000</v>
      </c>
    </row>
    <row r="104" spans="1:4" ht="13.5" customHeight="1">
      <c r="A104" s="52"/>
      <c r="B104" s="52"/>
      <c r="C104" s="52"/>
      <c r="D104" s="52"/>
    </row>
    <row r="105" spans="1:4" ht="13.5" customHeight="1">
      <c r="A105" s="52"/>
      <c r="B105" s="52"/>
      <c r="C105" s="52"/>
      <c r="D105" s="52"/>
    </row>
    <row r="106" spans="1:4" ht="43.5" customHeight="1">
      <c r="A106" s="52"/>
      <c r="B106" s="52"/>
      <c r="C106" s="52"/>
      <c r="D106" s="52"/>
    </row>
    <row r="107" spans="1:4" ht="24.75">
      <c r="A107" s="52"/>
      <c r="B107" s="52"/>
      <c r="C107" s="52"/>
      <c r="D107" s="126"/>
    </row>
    <row r="108" spans="1:4" ht="13.5" customHeight="1">
      <c r="A108" s="52"/>
      <c r="B108" s="52"/>
      <c r="C108" s="52"/>
      <c r="D108" s="52"/>
    </row>
    <row r="109" spans="1:4" ht="13.5" customHeight="1">
      <c r="A109" s="52"/>
      <c r="B109" s="52"/>
      <c r="C109" s="52"/>
      <c r="D109" s="52"/>
    </row>
    <row r="110" spans="1:4" ht="13.5" customHeight="1">
      <c r="A110" s="52"/>
      <c r="B110" s="52"/>
      <c r="C110" s="52"/>
      <c r="D110" s="52"/>
    </row>
    <row r="111" spans="1:4" ht="13.5" customHeight="1">
      <c r="A111" s="52"/>
      <c r="B111" s="52"/>
      <c r="C111" s="52"/>
      <c r="D111" s="52"/>
    </row>
    <row r="112" spans="1:4" ht="13.5" customHeight="1">
      <c r="A112" s="52"/>
      <c r="B112" s="52"/>
      <c r="C112" s="52"/>
      <c r="D112" s="52"/>
    </row>
    <row r="113" spans="1:4" ht="13.5" customHeight="1">
      <c r="A113" s="52"/>
      <c r="B113" s="52"/>
      <c r="C113" s="52"/>
      <c r="D113" s="52"/>
    </row>
    <row r="114" spans="1:4" ht="13.5" customHeight="1">
      <c r="A114" s="52"/>
      <c r="B114" s="52"/>
      <c r="C114" s="52"/>
      <c r="D114" s="52"/>
    </row>
    <row r="115" spans="1:4" ht="13.5" customHeight="1">
      <c r="A115" s="52"/>
      <c r="B115" s="52"/>
      <c r="C115" s="52"/>
      <c r="D115" s="52"/>
    </row>
    <row r="116" spans="1:4" ht="13.5" customHeight="1">
      <c r="A116" s="52"/>
      <c r="B116" s="52"/>
      <c r="C116" s="52"/>
      <c r="D116" s="52"/>
    </row>
    <row r="117" spans="1:4" ht="13.5" customHeight="1">
      <c r="A117" s="52"/>
      <c r="B117" s="52"/>
      <c r="C117" s="52"/>
      <c r="D117" s="52"/>
    </row>
    <row r="118" spans="1:4" ht="13.5" customHeight="1">
      <c r="A118" s="52"/>
      <c r="B118" s="52"/>
      <c r="C118" s="52"/>
      <c r="D118" s="52"/>
    </row>
    <row r="119" spans="1:4" ht="13.5" customHeight="1">
      <c r="A119" s="52"/>
      <c r="B119" s="52"/>
      <c r="C119" s="52"/>
      <c r="D119" s="52"/>
    </row>
    <row r="120" spans="1:4" ht="13.5" customHeight="1">
      <c r="A120" s="52"/>
      <c r="B120" s="52"/>
      <c r="C120" s="52"/>
      <c r="D120" s="52"/>
    </row>
    <row r="121" spans="1:4" ht="13.5" customHeight="1">
      <c r="A121" s="52"/>
      <c r="B121" s="52"/>
      <c r="C121" s="52"/>
      <c r="D121" s="52"/>
    </row>
    <row r="122" spans="1:4" ht="13.5" customHeight="1">
      <c r="A122" s="52"/>
      <c r="B122" s="52"/>
      <c r="C122" s="52"/>
      <c r="D122" s="52"/>
    </row>
    <row r="123" spans="1:4" ht="13.5" customHeight="1">
      <c r="A123" s="52"/>
      <c r="B123" s="52"/>
      <c r="C123" s="52"/>
      <c r="D123" s="52"/>
    </row>
    <row r="124" spans="1:4" ht="13.5" customHeight="1">
      <c r="A124" s="52"/>
      <c r="B124" s="52"/>
      <c r="C124" s="52"/>
      <c r="D124" s="52"/>
    </row>
    <row r="125" spans="1:4" ht="13.5" customHeight="1">
      <c r="A125" s="52"/>
      <c r="B125" s="52"/>
      <c r="C125" s="52"/>
      <c r="D125" s="52"/>
    </row>
    <row r="126" spans="1:4" ht="13.5" customHeight="1">
      <c r="A126" s="52"/>
      <c r="B126" s="52"/>
      <c r="C126" s="52"/>
      <c r="D126" s="52"/>
    </row>
    <row r="127" spans="1:4" ht="13.5" customHeight="1">
      <c r="A127" s="52"/>
      <c r="B127" s="52"/>
      <c r="C127" s="52"/>
      <c r="D127" s="52"/>
    </row>
    <row r="128" spans="1:4" ht="13.5" customHeight="1">
      <c r="A128" s="52"/>
      <c r="B128" s="52"/>
      <c r="C128" s="52"/>
      <c r="D128" s="52"/>
    </row>
    <row r="129" spans="1:4" ht="13.5" customHeight="1">
      <c r="A129" s="52"/>
      <c r="B129" s="52"/>
      <c r="C129" s="52"/>
      <c r="D129" s="52"/>
    </row>
    <row r="130" spans="1:4" ht="13.5" customHeight="1">
      <c r="A130" s="52"/>
      <c r="B130" s="52"/>
      <c r="C130" s="52"/>
      <c r="D130" s="52"/>
    </row>
    <row r="131" spans="1:4" ht="13.5" customHeight="1">
      <c r="A131" s="52"/>
      <c r="B131" s="52"/>
      <c r="C131" s="52"/>
      <c r="D131" s="52"/>
    </row>
    <row r="132" spans="1:4" ht="13.5" customHeight="1">
      <c r="A132" s="52"/>
      <c r="B132" s="52"/>
      <c r="C132" s="52"/>
      <c r="D132" s="52"/>
    </row>
    <row r="133" spans="1:4" ht="13.5" customHeight="1">
      <c r="A133" s="52"/>
      <c r="B133" s="52"/>
      <c r="C133" s="52"/>
      <c r="D133" s="52"/>
    </row>
    <row r="134" spans="1:4" ht="13.5" customHeight="1">
      <c r="A134" s="52"/>
      <c r="B134" s="52"/>
      <c r="C134" s="52"/>
      <c r="D134" s="52"/>
    </row>
    <row r="135" spans="1:4" ht="13.5" customHeight="1">
      <c r="A135" s="52"/>
      <c r="B135" s="52"/>
      <c r="C135" s="52"/>
      <c r="D135" s="52"/>
    </row>
    <row r="136" spans="1:4" ht="13.5" customHeight="1">
      <c r="A136" s="52"/>
      <c r="B136" s="52"/>
      <c r="C136" s="52"/>
      <c r="D136" s="52"/>
    </row>
    <row r="137" spans="1:4" ht="13.5" customHeight="1">
      <c r="A137" s="52"/>
      <c r="B137" s="52"/>
      <c r="C137" s="52"/>
      <c r="D137" s="52"/>
    </row>
    <row r="138" spans="1:4" ht="13.5" customHeight="1">
      <c r="A138" s="52"/>
      <c r="B138" s="52"/>
      <c r="C138" s="52"/>
      <c r="D138" s="52"/>
    </row>
    <row r="139" spans="1:4" ht="13.5" customHeight="1">
      <c r="A139" s="52"/>
      <c r="B139" s="52"/>
      <c r="C139" s="52"/>
      <c r="D139" s="52"/>
    </row>
    <row r="140" spans="1:4" ht="13.5" customHeight="1">
      <c r="A140" s="52"/>
      <c r="B140" s="52"/>
      <c r="C140" s="52"/>
      <c r="D140" s="52"/>
    </row>
    <row r="141" spans="1:4" ht="13.5" customHeight="1">
      <c r="A141" s="52"/>
      <c r="B141" s="52"/>
      <c r="C141" s="52"/>
      <c r="D141" s="52"/>
    </row>
    <row r="142" spans="1:4" ht="13.5" customHeight="1">
      <c r="A142" s="52"/>
      <c r="B142" s="52"/>
      <c r="C142" s="52"/>
      <c r="D142" s="52"/>
    </row>
    <row r="143" spans="1:4" ht="13.5" customHeight="1">
      <c r="A143" s="52"/>
      <c r="B143" s="52"/>
      <c r="C143" s="52"/>
      <c r="D143" s="52"/>
    </row>
    <row r="144" spans="1:4" ht="13.5" customHeight="1">
      <c r="A144" s="52"/>
      <c r="B144" s="52"/>
      <c r="C144" s="52"/>
      <c r="D144" s="52"/>
    </row>
    <row r="145" spans="1:4" ht="13.5" customHeight="1">
      <c r="A145" s="52"/>
      <c r="B145" s="52"/>
      <c r="C145" s="52"/>
      <c r="D145" s="52"/>
    </row>
    <row r="146" spans="1:4" ht="13.5" customHeight="1">
      <c r="A146" s="52"/>
      <c r="B146" s="52"/>
      <c r="C146" s="52"/>
      <c r="D146" s="52"/>
    </row>
    <row r="147" spans="1:4" ht="13.5" customHeight="1">
      <c r="A147" s="52"/>
      <c r="B147" s="52"/>
      <c r="C147" s="52"/>
      <c r="D147" s="52"/>
    </row>
    <row r="148" spans="1:4" ht="13.5" customHeight="1">
      <c r="A148" s="52"/>
      <c r="B148" s="52"/>
      <c r="C148" s="52"/>
      <c r="D148" s="52"/>
    </row>
    <row r="149" spans="1:4" ht="13.5" customHeight="1">
      <c r="A149" s="52"/>
      <c r="B149" s="52"/>
      <c r="C149" s="52"/>
      <c r="D149" s="52"/>
    </row>
    <row r="150" spans="1:4" ht="13.5" customHeight="1">
      <c r="A150" s="52"/>
      <c r="B150" s="52"/>
      <c r="C150" s="52"/>
      <c r="D150" s="52"/>
    </row>
    <row r="151" spans="1:4" ht="13.5" customHeight="1">
      <c r="A151" s="52"/>
      <c r="B151" s="52"/>
      <c r="C151" s="52"/>
      <c r="D151" s="52"/>
    </row>
    <row r="152" spans="1:4" ht="13.5" customHeight="1">
      <c r="A152" s="52"/>
      <c r="B152" s="52"/>
      <c r="C152" s="52"/>
      <c r="D152" s="52"/>
    </row>
    <row r="153" spans="1:4" ht="13.5" customHeight="1">
      <c r="A153" s="52"/>
      <c r="B153" s="52"/>
      <c r="C153" s="52"/>
      <c r="D153" s="52"/>
    </row>
    <row r="154" spans="1:4" ht="13.5" customHeight="1">
      <c r="A154" s="52"/>
      <c r="B154" s="52"/>
      <c r="C154" s="52"/>
      <c r="D154" s="52"/>
    </row>
    <row r="155" spans="1:4" ht="13.5" customHeight="1">
      <c r="A155" s="52"/>
      <c r="B155" s="52"/>
      <c r="C155" s="52"/>
      <c r="D155" s="52"/>
    </row>
    <row r="156" spans="1:4" ht="13.5" customHeight="1">
      <c r="A156" s="52"/>
      <c r="B156" s="52"/>
      <c r="C156" s="52"/>
      <c r="D156" s="52"/>
    </row>
    <row r="157" spans="1:4" ht="13.5" customHeight="1">
      <c r="A157" s="52"/>
      <c r="B157" s="52"/>
      <c r="C157" s="52"/>
      <c r="D157" s="52"/>
    </row>
    <row r="158" spans="1:4" ht="13.5" customHeight="1">
      <c r="A158" s="52"/>
      <c r="B158" s="52"/>
      <c r="C158" s="52"/>
      <c r="D158" s="52"/>
    </row>
    <row r="159" spans="1:4" ht="13.5" customHeight="1">
      <c r="A159" s="52"/>
      <c r="B159" s="52"/>
      <c r="C159" s="52"/>
      <c r="D159" s="52"/>
    </row>
    <row r="160" spans="1:4" ht="13.5" customHeight="1">
      <c r="A160" s="52"/>
      <c r="B160" s="52"/>
      <c r="C160" s="52"/>
      <c r="D160" s="52"/>
    </row>
    <row r="161" spans="1:4" ht="13.5" customHeight="1">
      <c r="A161" s="52"/>
      <c r="B161" s="52"/>
      <c r="C161" s="52"/>
      <c r="D161" s="52"/>
    </row>
    <row r="162" spans="1:4" ht="13.5" customHeight="1">
      <c r="A162" s="52"/>
      <c r="B162" s="52"/>
      <c r="C162" s="52"/>
      <c r="D162" s="52"/>
    </row>
    <row r="163" spans="1:4" ht="13.5" customHeight="1">
      <c r="A163" s="52"/>
      <c r="B163" s="52"/>
      <c r="C163" s="52"/>
      <c r="D163" s="52"/>
    </row>
    <row r="164" spans="1:4" ht="13.5" customHeight="1">
      <c r="A164" s="52"/>
      <c r="B164" s="52"/>
      <c r="C164" s="52"/>
      <c r="D164" s="52"/>
    </row>
    <row r="165" spans="1:4" ht="13.5" customHeight="1">
      <c r="A165" s="52"/>
      <c r="B165" s="52"/>
      <c r="C165" s="52"/>
      <c r="D165" s="52"/>
    </row>
    <row r="166" spans="1:4" ht="13.5" customHeight="1">
      <c r="A166" s="52"/>
      <c r="B166" s="52"/>
      <c r="C166" s="52"/>
      <c r="D166" s="52"/>
    </row>
    <row r="167" spans="1:4" ht="13.5" customHeight="1">
      <c r="A167" s="52"/>
      <c r="B167" s="52"/>
      <c r="C167" s="52"/>
      <c r="D167" s="52"/>
    </row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mergeCells count="15">
    <mergeCell ref="A77:D77"/>
    <mergeCell ref="B78:C79"/>
    <mergeCell ref="A1:D1"/>
    <mergeCell ref="A2:D2"/>
    <mergeCell ref="A3:D3"/>
    <mergeCell ref="A74:D74"/>
    <mergeCell ref="A40:D40"/>
    <mergeCell ref="A41:D41"/>
    <mergeCell ref="A39:D39"/>
    <mergeCell ref="A4:D4"/>
    <mergeCell ref="A42:D42"/>
    <mergeCell ref="A75:D75"/>
    <mergeCell ref="A76:D76"/>
    <mergeCell ref="B5:C6"/>
    <mergeCell ref="B43:C44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scale="95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rightToLeft="1" workbookViewId="0" topLeftCell="A1">
      <selection activeCell="D6" sqref="D6"/>
    </sheetView>
  </sheetViews>
  <sheetFormatPr defaultColWidth="9.140625" defaultRowHeight="12.75"/>
  <cols>
    <col min="1" max="1" width="5.7109375" style="55" customWidth="1"/>
    <col min="2" max="2" width="5.7109375" style="56" customWidth="1"/>
    <col min="3" max="3" width="5.7109375" style="55" customWidth="1"/>
    <col min="4" max="4" width="52.140625" style="55" customWidth="1"/>
    <col min="5" max="5" width="13.00390625" style="79" customWidth="1"/>
    <col min="6" max="16384" width="9.140625" style="55" customWidth="1"/>
  </cols>
  <sheetData>
    <row r="1" spans="1:5" s="53" customFormat="1" ht="18.75" customHeight="1">
      <c r="A1" s="429" t="s">
        <v>113</v>
      </c>
      <c r="B1" s="429"/>
      <c r="C1" s="429"/>
      <c r="D1" s="429"/>
      <c r="E1" s="429"/>
    </row>
    <row r="2" spans="1:5" s="54" customFormat="1" ht="21" customHeight="1">
      <c r="A2" s="430" t="s">
        <v>114</v>
      </c>
      <c r="B2" s="430"/>
      <c r="C2" s="430"/>
      <c r="D2" s="430"/>
      <c r="E2" s="430"/>
    </row>
    <row r="3" spans="1:5" s="54" customFormat="1" ht="21" customHeight="1">
      <c r="A3" s="430" t="s">
        <v>285</v>
      </c>
      <c r="B3" s="430"/>
      <c r="C3" s="430"/>
      <c r="D3" s="430"/>
      <c r="E3" s="430"/>
    </row>
    <row r="4" spans="3:5" ht="17.25" customHeight="1" thickBot="1">
      <c r="C4" s="57"/>
      <c r="D4" s="445" t="s">
        <v>10</v>
      </c>
      <c r="E4" s="445"/>
    </row>
    <row r="5" spans="1:5" s="58" customFormat="1" ht="24" customHeight="1">
      <c r="A5" s="193" t="s">
        <v>115</v>
      </c>
      <c r="B5" s="194"/>
      <c r="C5" s="195"/>
      <c r="D5" s="196"/>
      <c r="E5" s="197" t="s">
        <v>13</v>
      </c>
    </row>
    <row r="6" spans="1:5" s="58" customFormat="1" ht="24" customHeight="1" thickBot="1">
      <c r="A6" s="198" t="s">
        <v>116</v>
      </c>
      <c r="B6" s="199" t="s">
        <v>117</v>
      </c>
      <c r="C6" s="200" t="s">
        <v>118</v>
      </c>
      <c r="D6" s="201" t="s">
        <v>119</v>
      </c>
      <c r="E6" s="202" t="s">
        <v>15</v>
      </c>
    </row>
    <row r="7" spans="1:5" s="58" customFormat="1" ht="18" customHeight="1">
      <c r="A7" s="59"/>
      <c r="B7" s="60"/>
      <c r="C7" s="61"/>
      <c r="D7" s="127" t="s">
        <v>246</v>
      </c>
      <c r="E7" s="150"/>
    </row>
    <row r="8" spans="1:5" s="58" customFormat="1" ht="18" customHeight="1">
      <c r="A8" s="62">
        <v>21</v>
      </c>
      <c r="B8" s="63">
        <v>101</v>
      </c>
      <c r="C8" s="64">
        <v>1</v>
      </c>
      <c r="D8" s="65" t="s">
        <v>277</v>
      </c>
      <c r="E8" s="243">
        <v>350000</v>
      </c>
    </row>
    <row r="9" spans="1:5" s="58" customFormat="1" ht="18" customHeight="1">
      <c r="A9" s="62">
        <v>11</v>
      </c>
      <c r="B9" s="63">
        <v>103</v>
      </c>
      <c r="C9" s="64">
        <v>1</v>
      </c>
      <c r="D9" s="65" t="s">
        <v>120</v>
      </c>
      <c r="E9" s="243">
        <v>154000</v>
      </c>
    </row>
    <row r="10" spans="1:5" s="58" customFormat="1" ht="18" customHeight="1">
      <c r="A10" s="62">
        <v>11</v>
      </c>
      <c r="B10" s="63">
        <v>104</v>
      </c>
      <c r="C10" s="64">
        <v>1</v>
      </c>
      <c r="D10" s="65" t="s">
        <v>121</v>
      </c>
      <c r="E10" s="243">
        <v>19000</v>
      </c>
    </row>
    <row r="11" spans="1:5" s="58" customFormat="1" ht="18" customHeight="1">
      <c r="A11" s="62">
        <v>41</v>
      </c>
      <c r="B11" s="63">
        <v>104</v>
      </c>
      <c r="C11" s="64">
        <v>1</v>
      </c>
      <c r="D11" s="65" t="s">
        <v>122</v>
      </c>
      <c r="E11" s="243">
        <v>22000</v>
      </c>
    </row>
    <row r="12" spans="1:5" s="58" customFormat="1" ht="18" customHeight="1">
      <c r="A12" s="62">
        <v>51</v>
      </c>
      <c r="B12" s="63">
        <v>105</v>
      </c>
      <c r="C12" s="64">
        <v>1</v>
      </c>
      <c r="D12" s="65" t="s">
        <v>123</v>
      </c>
      <c r="E12" s="243">
        <v>11000</v>
      </c>
    </row>
    <row r="13" spans="1:5" s="58" customFormat="1" ht="18" customHeight="1">
      <c r="A13" s="62">
        <v>52</v>
      </c>
      <c r="B13" s="63">
        <v>105</v>
      </c>
      <c r="C13" s="64">
        <v>1</v>
      </c>
      <c r="D13" s="65" t="s">
        <v>124</v>
      </c>
      <c r="E13" s="243">
        <v>39000</v>
      </c>
    </row>
    <row r="14" spans="1:5" s="58" customFormat="1" ht="18" customHeight="1">
      <c r="A14" s="62">
        <v>53</v>
      </c>
      <c r="B14" s="63">
        <v>105</v>
      </c>
      <c r="C14" s="64">
        <v>1</v>
      </c>
      <c r="D14" s="65" t="s">
        <v>125</v>
      </c>
      <c r="E14" s="243">
        <v>20000</v>
      </c>
    </row>
    <row r="15" spans="1:5" s="58" customFormat="1" ht="18" customHeight="1">
      <c r="A15" s="62">
        <v>54</v>
      </c>
      <c r="B15" s="63">
        <v>105</v>
      </c>
      <c r="C15" s="64">
        <v>1</v>
      </c>
      <c r="D15" s="65" t="s">
        <v>126</v>
      </c>
      <c r="E15" s="243">
        <v>21000</v>
      </c>
    </row>
    <row r="16" spans="1:5" s="58" customFormat="1" ht="18" customHeight="1">
      <c r="A16" s="62">
        <v>55</v>
      </c>
      <c r="B16" s="63">
        <v>105</v>
      </c>
      <c r="C16" s="64">
        <v>1</v>
      </c>
      <c r="D16" s="65" t="s">
        <v>127</v>
      </c>
      <c r="E16" s="243">
        <v>11000</v>
      </c>
    </row>
    <row r="17" spans="1:5" s="58" customFormat="1" ht="18" customHeight="1" thickBot="1">
      <c r="A17" s="59">
        <v>11</v>
      </c>
      <c r="B17" s="66">
        <v>106</v>
      </c>
      <c r="C17" s="67">
        <v>1</v>
      </c>
      <c r="D17" s="68" t="s">
        <v>128</v>
      </c>
      <c r="E17" s="244">
        <v>220000</v>
      </c>
    </row>
    <row r="18" spans="1:5" s="58" customFormat="1" ht="22.5" customHeight="1" thickBot="1">
      <c r="A18" s="189"/>
      <c r="B18" s="190"/>
      <c r="C18" s="191"/>
      <c r="D18" s="192" t="s">
        <v>129</v>
      </c>
      <c r="E18" s="245">
        <f>SUM(E8:E17)</f>
        <v>867000</v>
      </c>
    </row>
    <row r="19" spans="1:5" s="58" customFormat="1" ht="18" customHeight="1">
      <c r="A19" s="59"/>
      <c r="B19" s="66"/>
      <c r="C19" s="67"/>
      <c r="D19" s="128" t="s">
        <v>247</v>
      </c>
      <c r="E19" s="246"/>
    </row>
    <row r="20" spans="1:5" s="58" customFormat="1" ht="18" customHeight="1">
      <c r="A20" s="62">
        <v>13</v>
      </c>
      <c r="B20" s="63">
        <v>108</v>
      </c>
      <c r="C20" s="64">
        <v>1</v>
      </c>
      <c r="D20" s="69" t="s">
        <v>130</v>
      </c>
      <c r="E20" s="243">
        <v>70000</v>
      </c>
    </row>
    <row r="21" spans="1:5" s="58" customFormat="1" ht="18" customHeight="1">
      <c r="A21" s="62">
        <v>14</v>
      </c>
      <c r="B21" s="63">
        <v>108</v>
      </c>
      <c r="C21" s="64">
        <v>1</v>
      </c>
      <c r="D21" s="69" t="s">
        <v>131</v>
      </c>
      <c r="E21" s="243">
        <v>500</v>
      </c>
    </row>
    <row r="22" spans="1:5" s="58" customFormat="1" ht="18" customHeight="1">
      <c r="A22" s="62">
        <v>15</v>
      </c>
      <c r="B22" s="63">
        <v>108</v>
      </c>
      <c r="C22" s="64">
        <v>1</v>
      </c>
      <c r="D22" s="158" t="s">
        <v>245</v>
      </c>
      <c r="E22" s="243">
        <v>400</v>
      </c>
    </row>
    <row r="23" spans="1:5" s="58" customFormat="1" ht="18" customHeight="1">
      <c r="A23" s="62">
        <v>16</v>
      </c>
      <c r="B23" s="63">
        <v>108</v>
      </c>
      <c r="C23" s="64">
        <v>1</v>
      </c>
      <c r="D23" s="69" t="s">
        <v>132</v>
      </c>
      <c r="E23" s="243">
        <v>36000</v>
      </c>
    </row>
    <row r="24" spans="1:5" s="58" customFormat="1" ht="18" customHeight="1">
      <c r="A24" s="62">
        <v>17</v>
      </c>
      <c r="B24" s="63">
        <v>108</v>
      </c>
      <c r="C24" s="64">
        <v>1</v>
      </c>
      <c r="D24" s="69" t="s">
        <v>133</v>
      </c>
      <c r="E24" s="243">
        <v>350</v>
      </c>
    </row>
    <row r="25" spans="1:5" s="58" customFormat="1" ht="18" customHeight="1">
      <c r="A25" s="62">
        <v>18</v>
      </c>
      <c r="B25" s="63">
        <v>108</v>
      </c>
      <c r="C25" s="64">
        <v>1</v>
      </c>
      <c r="D25" s="69" t="s">
        <v>134</v>
      </c>
      <c r="E25" s="243">
        <v>43000</v>
      </c>
    </row>
    <row r="26" spans="1:5" s="58" customFormat="1" ht="18" customHeight="1">
      <c r="A26" s="62">
        <v>21</v>
      </c>
      <c r="B26" s="63">
        <v>108</v>
      </c>
      <c r="C26" s="64">
        <v>1</v>
      </c>
      <c r="D26" s="69" t="s">
        <v>135</v>
      </c>
      <c r="E26" s="243">
        <v>8000</v>
      </c>
    </row>
    <row r="27" spans="1:5" s="58" customFormat="1" ht="18" customHeight="1">
      <c r="A27" s="62">
        <v>31</v>
      </c>
      <c r="B27" s="63">
        <v>108</v>
      </c>
      <c r="C27" s="64">
        <v>1</v>
      </c>
      <c r="D27" s="69" t="s">
        <v>136</v>
      </c>
      <c r="E27" s="243">
        <v>8500</v>
      </c>
    </row>
    <row r="28" spans="1:5" s="58" customFormat="1" ht="18" customHeight="1">
      <c r="A28" s="62">
        <v>41</v>
      </c>
      <c r="B28" s="63">
        <v>108</v>
      </c>
      <c r="C28" s="64">
        <v>1</v>
      </c>
      <c r="D28" s="69" t="s">
        <v>137</v>
      </c>
      <c r="E28" s="247">
        <v>508000</v>
      </c>
    </row>
    <row r="29" spans="1:5" s="58" customFormat="1" ht="18" customHeight="1">
      <c r="A29" s="62">
        <v>42</v>
      </c>
      <c r="B29" s="63">
        <v>108</v>
      </c>
      <c r="C29" s="64">
        <v>1</v>
      </c>
      <c r="D29" s="69" t="s">
        <v>138</v>
      </c>
      <c r="E29" s="243">
        <v>20000</v>
      </c>
    </row>
    <row r="30" spans="1:5" s="58" customFormat="1" ht="18" customHeight="1">
      <c r="A30" s="62">
        <v>11</v>
      </c>
      <c r="B30" s="63">
        <v>109</v>
      </c>
      <c r="C30" s="64">
        <v>1</v>
      </c>
      <c r="D30" s="69" t="s">
        <v>139</v>
      </c>
      <c r="E30" s="247">
        <v>20000</v>
      </c>
    </row>
    <row r="31" spans="1:5" s="58" customFormat="1" ht="18" customHeight="1">
      <c r="A31" s="62">
        <v>12</v>
      </c>
      <c r="B31" s="63">
        <v>109</v>
      </c>
      <c r="C31" s="64">
        <v>1</v>
      </c>
      <c r="D31" s="69" t="s">
        <v>140</v>
      </c>
      <c r="E31" s="247">
        <v>38000</v>
      </c>
    </row>
    <row r="32" spans="1:5" s="58" customFormat="1" ht="18" customHeight="1">
      <c r="A32" s="62">
        <v>11</v>
      </c>
      <c r="B32" s="63">
        <v>110</v>
      </c>
      <c r="C32" s="64">
        <v>1</v>
      </c>
      <c r="D32" s="69" t="s">
        <v>141</v>
      </c>
      <c r="E32" s="243">
        <v>51000</v>
      </c>
    </row>
    <row r="33" spans="1:5" s="58" customFormat="1" ht="18" customHeight="1">
      <c r="A33" s="62">
        <v>11</v>
      </c>
      <c r="B33" s="63">
        <v>112</v>
      </c>
      <c r="C33" s="64">
        <v>1</v>
      </c>
      <c r="D33" s="69" t="s">
        <v>142</v>
      </c>
      <c r="E33" s="243">
        <v>11000</v>
      </c>
    </row>
    <row r="34" spans="1:5" s="58" customFormat="1" ht="18" customHeight="1">
      <c r="A34" s="62">
        <v>21</v>
      </c>
      <c r="B34" s="63">
        <v>112</v>
      </c>
      <c r="C34" s="64">
        <v>1</v>
      </c>
      <c r="D34" s="69" t="s">
        <v>143</v>
      </c>
      <c r="E34" s="243">
        <v>150</v>
      </c>
    </row>
    <row r="35" spans="1:5" s="58" customFormat="1" ht="18" customHeight="1">
      <c r="A35" s="62">
        <v>22</v>
      </c>
      <c r="B35" s="63">
        <v>112</v>
      </c>
      <c r="C35" s="64">
        <v>1</v>
      </c>
      <c r="D35" s="69" t="s">
        <v>144</v>
      </c>
      <c r="E35" s="243">
        <v>150</v>
      </c>
    </row>
    <row r="36" spans="1:5" s="58" customFormat="1" ht="18" customHeight="1">
      <c r="A36" s="62">
        <v>23</v>
      </c>
      <c r="B36" s="63">
        <v>112</v>
      </c>
      <c r="C36" s="64">
        <v>1</v>
      </c>
      <c r="D36" s="69" t="s">
        <v>145</v>
      </c>
      <c r="E36" s="243">
        <v>100</v>
      </c>
    </row>
    <row r="37" spans="1:5" s="58" customFormat="1" ht="18" customHeight="1">
      <c r="A37" s="62">
        <v>24</v>
      </c>
      <c r="B37" s="63">
        <v>112</v>
      </c>
      <c r="C37" s="64">
        <v>1</v>
      </c>
      <c r="D37" s="69" t="s">
        <v>146</v>
      </c>
      <c r="E37" s="243">
        <v>20000</v>
      </c>
    </row>
    <row r="38" spans="1:5" s="58" customFormat="1" ht="18" customHeight="1">
      <c r="A38" s="62">
        <v>26</v>
      </c>
      <c r="B38" s="63">
        <v>112</v>
      </c>
      <c r="C38" s="64">
        <v>1</v>
      </c>
      <c r="D38" s="69" t="s">
        <v>147</v>
      </c>
      <c r="E38" s="243">
        <v>30000</v>
      </c>
    </row>
    <row r="39" spans="1:5" s="58" customFormat="1" ht="18" customHeight="1">
      <c r="A39" s="59">
        <v>12</v>
      </c>
      <c r="B39" s="66">
        <v>100</v>
      </c>
      <c r="C39" s="70">
        <v>1</v>
      </c>
      <c r="D39" s="71" t="s">
        <v>148</v>
      </c>
      <c r="E39" s="243">
        <v>3500</v>
      </c>
    </row>
    <row r="40" spans="1:5" s="58" customFormat="1" ht="22.5" customHeight="1">
      <c r="A40" s="182"/>
      <c r="B40" s="183"/>
      <c r="C40" s="184"/>
      <c r="D40" s="185" t="s">
        <v>149</v>
      </c>
      <c r="E40" s="248">
        <f>SUM(E20:E39)</f>
        <v>868650</v>
      </c>
    </row>
    <row r="41" spans="1:5" s="58" customFormat="1" ht="20.25" customHeight="1" thickBot="1">
      <c r="A41" s="72"/>
      <c r="B41" s="73"/>
      <c r="C41" s="74"/>
      <c r="D41" s="129" t="s">
        <v>150</v>
      </c>
      <c r="E41" s="249">
        <v>44350</v>
      </c>
    </row>
    <row r="42" spans="1:5" s="58" customFormat="1" ht="22.5" customHeight="1" thickBot="1">
      <c r="A42" s="186"/>
      <c r="B42" s="187"/>
      <c r="C42" s="188"/>
      <c r="D42" s="261" t="s">
        <v>151</v>
      </c>
      <c r="E42" s="245">
        <f>SUM(E18+E40+E41)</f>
        <v>1780000</v>
      </c>
    </row>
    <row r="43" spans="1:5" ht="15.75" customHeight="1">
      <c r="A43" s="75"/>
      <c r="B43" s="75"/>
      <c r="C43" s="76"/>
      <c r="D43" s="77"/>
      <c r="E43" s="78"/>
    </row>
  </sheetData>
  <mergeCells count="4">
    <mergeCell ref="A1:E1"/>
    <mergeCell ref="A2:E2"/>
    <mergeCell ref="A3:E3"/>
    <mergeCell ref="D4:E4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workbookViewId="0" topLeftCell="A1">
      <selection activeCell="G26" sqref="G26"/>
    </sheetView>
  </sheetViews>
  <sheetFormatPr defaultColWidth="9.140625" defaultRowHeight="12.75"/>
  <cols>
    <col min="1" max="1" width="11.7109375" style="15" customWidth="1"/>
    <col min="2" max="2" width="45.28125" style="16" bestFit="1" customWidth="1"/>
    <col min="3" max="3" width="16.00390625" style="16" customWidth="1"/>
    <col min="4" max="16384" width="9.140625" style="16" customWidth="1"/>
  </cols>
  <sheetData>
    <row r="1" spans="1:3" ht="28.5" customHeight="1">
      <c r="A1" s="444" t="s">
        <v>152</v>
      </c>
      <c r="B1" s="444"/>
      <c r="C1" s="444"/>
    </row>
    <row r="2" spans="1:3" s="7" customFormat="1" ht="28.5" customHeight="1">
      <c r="A2" s="430" t="s">
        <v>153</v>
      </c>
      <c r="B2" s="430"/>
      <c r="C2" s="430"/>
    </row>
    <row r="3" spans="1:3" s="7" customFormat="1" ht="28.5" customHeight="1">
      <c r="A3" s="430" t="s">
        <v>286</v>
      </c>
      <c r="B3" s="430"/>
      <c r="C3" s="430"/>
    </row>
    <row r="4" spans="1:3" ht="24" customHeight="1">
      <c r="A4" s="80"/>
      <c r="B4" s="80"/>
      <c r="C4" s="80"/>
    </row>
    <row r="5" spans="2:3" ht="19.5" customHeight="1" thickBot="1">
      <c r="B5" s="52"/>
      <c r="C5" s="269" t="s">
        <v>10</v>
      </c>
    </row>
    <row r="6" spans="1:3" s="81" customFormat="1" ht="21.75" customHeight="1">
      <c r="A6" s="326" t="s">
        <v>11</v>
      </c>
      <c r="B6" s="446" t="s">
        <v>12</v>
      </c>
      <c r="C6" s="327" t="s">
        <v>13</v>
      </c>
    </row>
    <row r="7" spans="1:3" s="81" customFormat="1" ht="21.75" customHeight="1" thickBot="1">
      <c r="A7" s="328" t="s">
        <v>14</v>
      </c>
      <c r="B7" s="447"/>
      <c r="C7" s="329" t="s">
        <v>15</v>
      </c>
    </row>
    <row r="8" spans="1:3" s="7" customFormat="1" ht="27.75" customHeight="1">
      <c r="A8" s="82"/>
      <c r="B8" s="83" t="s">
        <v>154</v>
      </c>
      <c r="C8" s="151"/>
    </row>
    <row r="9" spans="1:3" s="7" customFormat="1" ht="27.75" customHeight="1">
      <c r="A9" s="82"/>
      <c r="B9" s="84" t="s">
        <v>155</v>
      </c>
      <c r="C9" s="151"/>
    </row>
    <row r="10" spans="1:3" s="7" customFormat="1" ht="27.75" customHeight="1">
      <c r="A10" s="82">
        <v>10500</v>
      </c>
      <c r="B10" s="85" t="s">
        <v>156</v>
      </c>
      <c r="C10" s="151">
        <v>100</v>
      </c>
    </row>
    <row r="11" spans="1:3" s="7" customFormat="1" ht="27.75" customHeight="1">
      <c r="A11" s="205"/>
      <c r="B11" s="206" t="s">
        <v>60</v>
      </c>
      <c r="C11" s="207">
        <f>SUM(C5:C10)</f>
        <v>100</v>
      </c>
    </row>
    <row r="12" spans="1:3" s="7" customFormat="1" ht="27.75" customHeight="1">
      <c r="A12" s="82"/>
      <c r="B12" s="84" t="s">
        <v>159</v>
      </c>
      <c r="C12" s="151"/>
    </row>
    <row r="13" spans="1:3" s="7" customFormat="1" ht="27.75" customHeight="1">
      <c r="A13" s="86">
        <v>10107</v>
      </c>
      <c r="B13" s="85" t="s">
        <v>261</v>
      </c>
      <c r="C13" s="330">
        <v>700</v>
      </c>
    </row>
    <row r="14" spans="1:3" s="7" customFormat="1" ht="27.75" customHeight="1">
      <c r="A14" s="87">
        <v>11900</v>
      </c>
      <c r="B14" s="85" t="s">
        <v>83</v>
      </c>
      <c r="C14" s="330">
        <v>14200</v>
      </c>
    </row>
    <row r="15" spans="1:3" s="7" customFormat="1" ht="27.75" customHeight="1" thickBot="1">
      <c r="A15" s="208"/>
      <c r="B15" s="209" t="s">
        <v>87</v>
      </c>
      <c r="C15" s="331">
        <f>SUM(C12:C14)</f>
        <v>14900</v>
      </c>
    </row>
    <row r="16" spans="1:3" s="7" customFormat="1" ht="27.75" customHeight="1" thickBot="1">
      <c r="A16" s="210"/>
      <c r="B16" s="211" t="s">
        <v>157</v>
      </c>
      <c r="C16" s="332">
        <f>SUM(C15,C11)</f>
        <v>15000</v>
      </c>
    </row>
    <row r="17" spans="1:3" s="7" customFormat="1" ht="27.75" customHeight="1">
      <c r="A17" s="88"/>
      <c r="B17" s="89" t="s">
        <v>160</v>
      </c>
      <c r="C17" s="152"/>
    </row>
    <row r="18" spans="1:3" s="7" customFormat="1" ht="27.75" customHeight="1">
      <c r="A18" s="90"/>
      <c r="B18" s="91" t="s">
        <v>161</v>
      </c>
      <c r="C18" s="330"/>
    </row>
    <row r="19" spans="1:3" s="7" customFormat="1" ht="27.75" customHeight="1">
      <c r="A19" s="82">
        <v>40501</v>
      </c>
      <c r="B19" s="85" t="s">
        <v>281</v>
      </c>
      <c r="C19" s="330">
        <v>5000</v>
      </c>
    </row>
    <row r="20" spans="1:3" s="7" customFormat="1" ht="27.75" customHeight="1" thickBot="1">
      <c r="A20" s="212"/>
      <c r="B20" s="213" t="s">
        <v>100</v>
      </c>
      <c r="C20" s="331">
        <f>SUM(C18:C19)</f>
        <v>5000</v>
      </c>
    </row>
    <row r="21" spans="1:3" s="7" customFormat="1" ht="27.75" customHeight="1" thickBot="1">
      <c r="A21" s="214"/>
      <c r="B21" s="211" t="s">
        <v>158</v>
      </c>
      <c r="C21" s="332">
        <f>SUM(C19)</f>
        <v>5000</v>
      </c>
    </row>
    <row r="22" spans="1:3" ht="24.75">
      <c r="A22" s="75"/>
      <c r="B22" s="75"/>
      <c r="C22" s="52"/>
    </row>
    <row r="23" spans="1:3" ht="24.75">
      <c r="A23" s="92"/>
      <c r="B23" s="93"/>
      <c r="C23" s="52"/>
    </row>
    <row r="24" spans="2:3" ht="24.75">
      <c r="B24" s="52"/>
      <c r="C24" s="52"/>
    </row>
    <row r="25" spans="2:3" ht="24.75">
      <c r="B25" s="52"/>
      <c r="C25" s="52"/>
    </row>
    <row r="26" spans="2:3" ht="24.75">
      <c r="B26" s="52"/>
      <c r="C26" s="52"/>
    </row>
    <row r="27" spans="2:3" ht="24.75">
      <c r="B27" s="52"/>
      <c r="C27" s="52"/>
    </row>
    <row r="28" spans="2:3" ht="24.75">
      <c r="B28" s="52"/>
      <c r="C28" s="52"/>
    </row>
    <row r="29" spans="2:3" ht="24.75">
      <c r="B29" s="52"/>
      <c r="C29" s="52"/>
    </row>
    <row r="30" spans="2:3" ht="24.75">
      <c r="B30" s="52"/>
      <c r="C30" s="52"/>
    </row>
    <row r="31" spans="2:3" ht="24.75">
      <c r="B31" s="52"/>
      <c r="C31" s="52"/>
    </row>
    <row r="32" spans="2:3" ht="24.75">
      <c r="B32" s="52"/>
      <c r="C32" s="52"/>
    </row>
    <row r="33" spans="2:3" ht="24.75">
      <c r="B33" s="52"/>
      <c r="C33" s="52"/>
    </row>
  </sheetData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rightToLeft="1" workbookViewId="0" topLeftCell="A1">
      <selection activeCell="D15" sqref="D15"/>
    </sheetView>
  </sheetViews>
  <sheetFormatPr defaultColWidth="9.140625" defaultRowHeight="12.75"/>
  <cols>
    <col min="1" max="2" width="7.28125" style="16" customWidth="1"/>
    <col min="3" max="3" width="7.28125" style="15" customWidth="1"/>
    <col min="4" max="4" width="52.00390625" style="16" bestFit="1" customWidth="1"/>
    <col min="5" max="5" width="13.421875" style="16" customWidth="1"/>
    <col min="6" max="16384" width="9.140625" style="16" customWidth="1"/>
  </cols>
  <sheetData>
    <row r="1" spans="1:5" s="7" customFormat="1" ht="29.25" customHeight="1">
      <c r="A1" s="444" t="s">
        <v>162</v>
      </c>
      <c r="B1" s="444"/>
      <c r="C1" s="444"/>
      <c r="D1" s="444"/>
      <c r="E1" s="444"/>
    </row>
    <row r="2" spans="1:5" s="7" customFormat="1" ht="29.25" customHeight="1">
      <c r="A2" s="430" t="s">
        <v>153</v>
      </c>
      <c r="B2" s="430"/>
      <c r="C2" s="430"/>
      <c r="D2" s="430"/>
      <c r="E2" s="430"/>
    </row>
    <row r="3" spans="1:5" s="7" customFormat="1" ht="29.25" customHeight="1">
      <c r="A3" s="430" t="s">
        <v>287</v>
      </c>
      <c r="B3" s="430"/>
      <c r="C3" s="430"/>
      <c r="D3" s="430"/>
      <c r="E3" s="430"/>
    </row>
    <row r="4" spans="3:5" ht="19.5" customHeight="1" thickBot="1">
      <c r="C4" s="94"/>
      <c r="D4" s="434" t="s">
        <v>10</v>
      </c>
      <c r="E4" s="434"/>
    </row>
    <row r="5" spans="1:5" s="81" customFormat="1" ht="21.75" customHeight="1">
      <c r="A5" s="225" t="s">
        <v>115</v>
      </c>
      <c r="B5" s="221"/>
      <c r="C5" s="222"/>
      <c r="D5" s="448" t="s">
        <v>12</v>
      </c>
      <c r="E5" s="203" t="s">
        <v>13</v>
      </c>
    </row>
    <row r="6" spans="1:5" s="81" customFormat="1" ht="21.75" customHeight="1" thickBot="1">
      <c r="A6" s="226" t="s">
        <v>116</v>
      </c>
      <c r="B6" s="223" t="s">
        <v>117</v>
      </c>
      <c r="C6" s="224" t="s">
        <v>118</v>
      </c>
      <c r="D6" s="449"/>
      <c r="E6" s="204" t="s">
        <v>15</v>
      </c>
    </row>
    <row r="7" spans="1:5" s="81" customFormat="1" ht="15" customHeight="1">
      <c r="A7" s="86"/>
      <c r="B7" s="96"/>
      <c r="C7" s="97"/>
      <c r="D7" s="97"/>
      <c r="E7" s="98"/>
    </row>
    <row r="8" spans="1:5" s="7" customFormat="1" ht="25.5" customHeight="1">
      <c r="A8" s="99"/>
      <c r="B8" s="100"/>
      <c r="C8" s="101"/>
      <c r="D8" s="89" t="s">
        <v>163</v>
      </c>
      <c r="E8" s="153"/>
    </row>
    <row r="9" spans="1:5" s="7" customFormat="1" ht="34.5" customHeight="1">
      <c r="A9" s="82">
        <v>11</v>
      </c>
      <c r="B9" s="102">
        <v>213</v>
      </c>
      <c r="C9" s="103">
        <v>1</v>
      </c>
      <c r="D9" s="85" t="s">
        <v>164</v>
      </c>
      <c r="E9" s="153">
        <v>1140</v>
      </c>
    </row>
    <row r="10" spans="1:5" s="7" customFormat="1" ht="34.5" customHeight="1" thickBot="1">
      <c r="A10" s="82">
        <v>11</v>
      </c>
      <c r="B10" s="102">
        <v>215</v>
      </c>
      <c r="C10" s="103">
        <v>1</v>
      </c>
      <c r="D10" s="85" t="s">
        <v>165</v>
      </c>
      <c r="E10" s="153">
        <v>13860</v>
      </c>
    </row>
    <row r="11" spans="1:5" s="7" customFormat="1" ht="25.5" customHeight="1" thickBot="1">
      <c r="A11" s="215"/>
      <c r="B11" s="216"/>
      <c r="C11" s="219"/>
      <c r="D11" s="220" t="s">
        <v>157</v>
      </c>
      <c r="E11" s="218">
        <f>SUM(E8:E10)</f>
        <v>15000</v>
      </c>
    </row>
    <row r="12" spans="1:5" s="7" customFormat="1" ht="18.75" customHeight="1">
      <c r="A12" s="99"/>
      <c r="B12" s="100"/>
      <c r="C12" s="104"/>
      <c r="D12" s="105"/>
      <c r="E12" s="153"/>
    </row>
    <row r="13" spans="1:5" s="7" customFormat="1" ht="28.5" customHeight="1">
      <c r="A13" s="99"/>
      <c r="B13" s="100"/>
      <c r="C13" s="104"/>
      <c r="D13" s="89" t="s">
        <v>166</v>
      </c>
      <c r="E13" s="153"/>
    </row>
    <row r="14" spans="1:5" s="109" customFormat="1" ht="9.75" customHeight="1">
      <c r="A14" s="88"/>
      <c r="B14" s="106"/>
      <c r="C14" s="107"/>
      <c r="D14" s="108"/>
      <c r="E14" s="154"/>
    </row>
    <row r="15" spans="1:5" s="109" customFormat="1" ht="29.25" customHeight="1">
      <c r="A15" s="88">
        <v>11</v>
      </c>
      <c r="B15" s="106">
        <v>430</v>
      </c>
      <c r="C15" s="107">
        <v>1</v>
      </c>
      <c r="D15" s="110" t="s">
        <v>167</v>
      </c>
      <c r="E15" s="153">
        <v>5000</v>
      </c>
    </row>
    <row r="16" spans="1:5" s="109" customFormat="1" ht="25.5" customHeight="1">
      <c r="A16" s="88"/>
      <c r="B16" s="106"/>
      <c r="C16" s="107"/>
      <c r="D16" s="110"/>
      <c r="E16" s="154"/>
    </row>
    <row r="17" spans="1:5" s="109" customFormat="1" ht="25.5" customHeight="1" thickBot="1">
      <c r="A17" s="88"/>
      <c r="B17" s="106"/>
      <c r="C17" s="111"/>
      <c r="D17" s="110"/>
      <c r="E17" s="154"/>
    </row>
    <row r="18" spans="1:5" s="7" customFormat="1" ht="25.5" customHeight="1" thickBot="1">
      <c r="A18" s="215"/>
      <c r="B18" s="216"/>
      <c r="C18" s="217"/>
      <c r="D18" s="211" t="s">
        <v>158</v>
      </c>
      <c r="E18" s="218">
        <f>SUM(E15:E17)</f>
        <v>5000</v>
      </c>
    </row>
    <row r="19" spans="1:5" ht="20.25" customHeight="1">
      <c r="A19" s="75"/>
      <c r="B19" s="75"/>
      <c r="C19" s="16"/>
      <c r="E19" s="95"/>
    </row>
    <row r="20" spans="3:5" ht="24.75">
      <c r="C20" s="94"/>
      <c r="D20" s="95"/>
      <c r="E20" s="95"/>
    </row>
    <row r="21" spans="3:5" ht="24.75">
      <c r="C21" s="94"/>
      <c r="D21" s="95"/>
      <c r="E21" s="95"/>
    </row>
    <row r="22" spans="3:5" ht="24.75">
      <c r="C22" s="94"/>
      <c r="D22" s="95"/>
      <c r="E22" s="95"/>
    </row>
    <row r="23" spans="3:5" ht="24.75">
      <c r="C23" s="94"/>
      <c r="D23" s="95"/>
      <c r="E23" s="95"/>
    </row>
    <row r="24" spans="3:5" ht="24.75">
      <c r="C24" s="94"/>
      <c r="D24" s="95"/>
      <c r="E24" s="95"/>
    </row>
    <row r="25" spans="3:5" ht="24.75">
      <c r="C25" s="94"/>
      <c r="D25" s="95"/>
      <c r="E25" s="95"/>
    </row>
    <row r="26" spans="3:5" ht="24.75">
      <c r="C26" s="94"/>
      <c r="D26" s="95"/>
      <c r="E26" s="95"/>
    </row>
    <row r="27" spans="3:5" ht="24.75">
      <c r="C27" s="94"/>
      <c r="D27" s="95"/>
      <c r="E27" s="95"/>
    </row>
    <row r="28" spans="3:5" ht="24.75">
      <c r="C28" s="94"/>
      <c r="D28" s="95"/>
      <c r="E28" s="95"/>
    </row>
    <row r="29" spans="3:5" ht="24.75">
      <c r="C29" s="94"/>
      <c r="D29" s="95"/>
      <c r="E29" s="95"/>
    </row>
  </sheetData>
  <mergeCells count="5">
    <mergeCell ref="A1:E1"/>
    <mergeCell ref="A2:E2"/>
    <mergeCell ref="A3:E3"/>
    <mergeCell ref="D5:D6"/>
    <mergeCell ref="D4:E4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showGridLines="0" rightToLeft="1" workbookViewId="0" topLeftCell="A4">
      <selection activeCell="C42" sqref="C42"/>
    </sheetView>
  </sheetViews>
  <sheetFormatPr defaultColWidth="9.140625" defaultRowHeight="12.75"/>
  <cols>
    <col min="1" max="1" width="9.00390625" style="2" bestFit="1" customWidth="1"/>
    <col min="2" max="2" width="77.57421875" style="2" customWidth="1"/>
    <col min="3" max="3" width="16.00390625" style="2" customWidth="1"/>
    <col min="4" max="4" width="15.28125" style="2" customWidth="1"/>
    <col min="5" max="5" width="16.421875" style="2" customWidth="1"/>
    <col min="6" max="16384" width="9.140625" style="2" customWidth="1"/>
  </cols>
  <sheetData>
    <row r="1" spans="1:5" ht="24.75" customHeight="1">
      <c r="A1" s="455" t="s">
        <v>168</v>
      </c>
      <c r="B1" s="443"/>
      <c r="C1" s="443"/>
      <c r="D1" s="443"/>
      <c r="E1" s="443"/>
    </row>
    <row r="2" spans="1:5" s="1" customFormat="1" ht="23.25" customHeight="1">
      <c r="A2" s="456" t="s">
        <v>341</v>
      </c>
      <c r="B2" s="456"/>
      <c r="C2" s="456"/>
      <c r="D2" s="456"/>
      <c r="E2" s="456"/>
    </row>
    <row r="3" spans="1:5" s="1" customFormat="1" ht="24.75" customHeight="1">
      <c r="A3" s="456" t="s">
        <v>342</v>
      </c>
      <c r="B3" s="456"/>
      <c r="C3" s="456"/>
      <c r="D3" s="456"/>
      <c r="E3" s="456"/>
    </row>
    <row r="4" spans="1:5" s="1" customFormat="1" ht="22.5" customHeight="1">
      <c r="A4" s="456" t="s">
        <v>343</v>
      </c>
      <c r="B4" s="456"/>
      <c r="C4" s="456"/>
      <c r="D4" s="456"/>
      <c r="E4" s="456"/>
    </row>
    <row r="5" spans="1:5" ht="21" customHeight="1" thickBot="1">
      <c r="A5" s="452" t="s">
        <v>248</v>
      </c>
      <c r="B5" s="452"/>
      <c r="C5" s="452"/>
      <c r="D5" s="452"/>
      <c r="E5" s="452"/>
    </row>
    <row r="6" spans="1:5" ht="23.25" customHeight="1">
      <c r="A6" s="227"/>
      <c r="B6" s="450"/>
      <c r="C6" s="453" t="s">
        <v>169</v>
      </c>
      <c r="D6" s="454"/>
      <c r="E6" s="228" t="s">
        <v>170</v>
      </c>
    </row>
    <row r="7" spans="1:5" ht="27" customHeight="1" thickBot="1">
      <c r="A7" s="229" t="s">
        <v>14</v>
      </c>
      <c r="B7" s="451"/>
      <c r="C7" s="230" t="s">
        <v>171</v>
      </c>
      <c r="D7" s="230" t="s">
        <v>172</v>
      </c>
      <c r="E7" s="231" t="s">
        <v>169</v>
      </c>
    </row>
    <row r="8" spans="1:5" s="1" customFormat="1" ht="24" customHeight="1">
      <c r="A8" s="130">
        <v>10100</v>
      </c>
      <c r="B8" s="131" t="s">
        <v>173</v>
      </c>
      <c r="C8" s="333">
        <v>199101</v>
      </c>
      <c r="D8" s="333">
        <v>377</v>
      </c>
      <c r="E8" s="334">
        <f aca="true" t="shared" si="0" ref="E8:E38">SUM(C8:D8)</f>
        <v>199478</v>
      </c>
    </row>
    <row r="9" spans="1:5" s="1" customFormat="1" ht="22.5" customHeight="1">
      <c r="A9" s="132">
        <v>16600</v>
      </c>
      <c r="B9" s="133" t="s">
        <v>174</v>
      </c>
      <c r="C9" s="335">
        <v>256556</v>
      </c>
      <c r="D9" s="335">
        <v>1426</v>
      </c>
      <c r="E9" s="336">
        <f t="shared" si="0"/>
        <v>257982</v>
      </c>
    </row>
    <row r="10" spans="1:5" s="1" customFormat="1" ht="22.5" customHeight="1">
      <c r="A10" s="132">
        <v>10200</v>
      </c>
      <c r="B10" s="134" t="s">
        <v>359</v>
      </c>
      <c r="C10" s="335">
        <v>4096</v>
      </c>
      <c r="D10" s="335">
        <v>74</v>
      </c>
      <c r="E10" s="336">
        <f t="shared" si="0"/>
        <v>4170</v>
      </c>
    </row>
    <row r="11" spans="1:5" s="1" customFormat="1" ht="22.5" customHeight="1">
      <c r="A11" s="132">
        <v>15300</v>
      </c>
      <c r="B11" s="134" t="s">
        <v>263</v>
      </c>
      <c r="C11" s="335">
        <v>1618</v>
      </c>
      <c r="D11" s="335">
        <v>23</v>
      </c>
      <c r="E11" s="336">
        <f t="shared" si="0"/>
        <v>1641</v>
      </c>
    </row>
    <row r="12" spans="1:5" s="1" customFormat="1" ht="22.5" customHeight="1">
      <c r="A12" s="132">
        <v>10400</v>
      </c>
      <c r="B12" s="134" t="s">
        <v>175</v>
      </c>
      <c r="C12" s="335">
        <v>3300</v>
      </c>
      <c r="D12" s="335">
        <v>65</v>
      </c>
      <c r="E12" s="336">
        <f t="shared" si="0"/>
        <v>3365</v>
      </c>
    </row>
    <row r="13" spans="1:5" s="1" customFormat="1" ht="22.5" customHeight="1">
      <c r="A13" s="132">
        <v>10500</v>
      </c>
      <c r="B13" s="134" t="s">
        <v>176</v>
      </c>
      <c r="C13" s="335">
        <v>14230</v>
      </c>
      <c r="D13" s="335">
        <v>115</v>
      </c>
      <c r="E13" s="336">
        <f t="shared" si="0"/>
        <v>14345</v>
      </c>
    </row>
    <row r="14" spans="1:5" s="1" customFormat="1" ht="22.5" customHeight="1">
      <c r="A14" s="132">
        <v>10600</v>
      </c>
      <c r="B14" s="134" t="s">
        <v>177</v>
      </c>
      <c r="C14" s="335">
        <v>63349</v>
      </c>
      <c r="D14" s="335">
        <v>230</v>
      </c>
      <c r="E14" s="336">
        <f t="shared" si="0"/>
        <v>63579</v>
      </c>
    </row>
    <row r="15" spans="1:5" s="1" customFormat="1" ht="22.5" customHeight="1">
      <c r="A15" s="132">
        <v>10700</v>
      </c>
      <c r="B15" s="134" t="s">
        <v>178</v>
      </c>
      <c r="C15" s="335">
        <v>29062</v>
      </c>
      <c r="D15" s="335">
        <v>823</v>
      </c>
      <c r="E15" s="336">
        <f t="shared" si="0"/>
        <v>29885</v>
      </c>
    </row>
    <row r="16" spans="1:5" s="1" customFormat="1" ht="22.5" customHeight="1">
      <c r="A16" s="132">
        <v>10800</v>
      </c>
      <c r="B16" s="134" t="s">
        <v>179</v>
      </c>
      <c r="C16" s="335">
        <v>7190</v>
      </c>
      <c r="D16" s="335">
        <v>62</v>
      </c>
      <c r="E16" s="336">
        <f t="shared" si="0"/>
        <v>7252</v>
      </c>
    </row>
    <row r="17" spans="1:5" s="1" customFormat="1" ht="22.5" customHeight="1">
      <c r="A17" s="132">
        <v>10900</v>
      </c>
      <c r="B17" s="134" t="s">
        <v>180</v>
      </c>
      <c r="C17" s="335">
        <v>15979</v>
      </c>
      <c r="D17" s="335">
        <v>17</v>
      </c>
      <c r="E17" s="336">
        <f t="shared" si="0"/>
        <v>15996</v>
      </c>
    </row>
    <row r="18" spans="1:5" s="1" customFormat="1" ht="22.5" customHeight="1">
      <c r="A18" s="132">
        <v>11000</v>
      </c>
      <c r="B18" s="134" t="s">
        <v>181</v>
      </c>
      <c r="C18" s="335">
        <v>4191</v>
      </c>
      <c r="D18" s="335">
        <v>26</v>
      </c>
      <c r="E18" s="336">
        <f t="shared" si="0"/>
        <v>4217</v>
      </c>
    </row>
    <row r="19" spans="1:5" s="1" customFormat="1" ht="22.5" customHeight="1">
      <c r="A19" s="132">
        <v>11100</v>
      </c>
      <c r="B19" s="134" t="s">
        <v>319</v>
      </c>
      <c r="C19" s="335">
        <v>42021</v>
      </c>
      <c r="D19" s="335">
        <v>245</v>
      </c>
      <c r="E19" s="336">
        <f>SUM(C19:D19)</f>
        <v>42266</v>
      </c>
    </row>
    <row r="20" spans="1:5" s="1" customFormat="1" ht="22.5" customHeight="1">
      <c r="A20" s="132">
        <v>11200</v>
      </c>
      <c r="B20" s="134" t="s">
        <v>182</v>
      </c>
      <c r="C20" s="335">
        <v>37187</v>
      </c>
      <c r="D20" s="335">
        <v>19</v>
      </c>
      <c r="E20" s="336">
        <f t="shared" si="0"/>
        <v>37206</v>
      </c>
    </row>
    <row r="21" spans="1:5" s="1" customFormat="1" ht="22.5" customHeight="1">
      <c r="A21" s="132">
        <v>11300</v>
      </c>
      <c r="B21" s="134" t="s">
        <v>183</v>
      </c>
      <c r="C21" s="335">
        <v>511085</v>
      </c>
      <c r="D21" s="335">
        <v>11890</v>
      </c>
      <c r="E21" s="336">
        <f t="shared" si="0"/>
        <v>522975</v>
      </c>
    </row>
    <row r="22" spans="1:5" s="1" customFormat="1" ht="22.5" customHeight="1">
      <c r="A22" s="132">
        <v>11400</v>
      </c>
      <c r="B22" s="134" t="s">
        <v>184</v>
      </c>
      <c r="C22" s="335">
        <v>931887</v>
      </c>
      <c r="D22" s="335">
        <v>2317</v>
      </c>
      <c r="E22" s="336">
        <f t="shared" si="0"/>
        <v>934204</v>
      </c>
    </row>
    <row r="23" spans="1:5" s="1" customFormat="1" ht="22.5" customHeight="1">
      <c r="A23" s="132">
        <v>11500</v>
      </c>
      <c r="B23" s="134" t="s">
        <v>185</v>
      </c>
      <c r="C23" s="335">
        <v>155181</v>
      </c>
      <c r="D23" s="335">
        <v>66</v>
      </c>
      <c r="E23" s="336">
        <f t="shared" si="0"/>
        <v>155247</v>
      </c>
    </row>
    <row r="24" spans="1:5" s="1" customFormat="1" ht="22.5" customHeight="1">
      <c r="A24" s="132">
        <v>11600</v>
      </c>
      <c r="B24" s="134" t="s">
        <v>186</v>
      </c>
      <c r="C24" s="335">
        <v>9537</v>
      </c>
      <c r="D24" s="335">
        <v>13</v>
      </c>
      <c r="E24" s="336">
        <f t="shared" si="0"/>
        <v>9550</v>
      </c>
    </row>
    <row r="25" spans="1:5" s="1" customFormat="1" ht="22.5" customHeight="1">
      <c r="A25" s="132">
        <v>11700</v>
      </c>
      <c r="B25" s="134" t="s">
        <v>187</v>
      </c>
      <c r="C25" s="335">
        <v>11877</v>
      </c>
      <c r="D25" s="335">
        <v>98</v>
      </c>
      <c r="E25" s="336">
        <f t="shared" si="0"/>
        <v>11975</v>
      </c>
    </row>
    <row r="26" spans="1:5" s="1" customFormat="1" ht="22.5" customHeight="1">
      <c r="A26" s="132">
        <v>11900</v>
      </c>
      <c r="B26" s="134" t="s">
        <v>188</v>
      </c>
      <c r="C26" s="335">
        <v>32769</v>
      </c>
      <c r="D26" s="335">
        <v>854</v>
      </c>
      <c r="E26" s="336">
        <f t="shared" si="0"/>
        <v>33623</v>
      </c>
    </row>
    <row r="27" spans="1:5" s="1" customFormat="1" ht="22.5" customHeight="1">
      <c r="A27" s="132">
        <v>12100</v>
      </c>
      <c r="B27" s="134" t="s">
        <v>30</v>
      </c>
      <c r="C27" s="335">
        <v>83750</v>
      </c>
      <c r="D27" s="335">
        <v>670</v>
      </c>
      <c r="E27" s="336">
        <f t="shared" si="0"/>
        <v>84420</v>
      </c>
    </row>
    <row r="28" spans="1:5" s="1" customFormat="1" ht="22.5" customHeight="1">
      <c r="A28" s="132">
        <v>12200</v>
      </c>
      <c r="B28" s="134" t="s">
        <v>189</v>
      </c>
      <c r="C28" s="335">
        <v>533</v>
      </c>
      <c r="D28" s="337">
        <v>0</v>
      </c>
      <c r="E28" s="336">
        <f t="shared" si="0"/>
        <v>533</v>
      </c>
    </row>
    <row r="29" spans="1:5" s="1" customFormat="1" ht="22.5" customHeight="1">
      <c r="A29" s="132">
        <v>12300</v>
      </c>
      <c r="B29" s="134" t="s">
        <v>190</v>
      </c>
      <c r="C29" s="335">
        <v>73088</v>
      </c>
      <c r="D29" s="335">
        <v>1307</v>
      </c>
      <c r="E29" s="336">
        <f t="shared" si="0"/>
        <v>74395</v>
      </c>
    </row>
    <row r="30" spans="1:5" s="1" customFormat="1" ht="22.5" customHeight="1">
      <c r="A30" s="132">
        <v>12400</v>
      </c>
      <c r="B30" s="134" t="s">
        <v>268</v>
      </c>
      <c r="C30" s="335">
        <v>3240</v>
      </c>
      <c r="D30" s="335">
        <v>25</v>
      </c>
      <c r="E30" s="336">
        <f t="shared" si="0"/>
        <v>3265</v>
      </c>
    </row>
    <row r="31" spans="1:5" s="1" customFormat="1" ht="24" customHeight="1">
      <c r="A31" s="132">
        <v>12700</v>
      </c>
      <c r="B31" s="134" t="s">
        <v>191</v>
      </c>
      <c r="C31" s="335">
        <v>1582</v>
      </c>
      <c r="D31" s="335">
        <v>8</v>
      </c>
      <c r="E31" s="336">
        <f t="shared" si="0"/>
        <v>1590</v>
      </c>
    </row>
    <row r="32" spans="1:5" s="1" customFormat="1" ht="24.75" customHeight="1">
      <c r="A32" s="132">
        <v>12800</v>
      </c>
      <c r="B32" s="135" t="s">
        <v>269</v>
      </c>
      <c r="C32" s="335">
        <v>232</v>
      </c>
      <c r="D32" s="337">
        <v>0</v>
      </c>
      <c r="E32" s="336">
        <f t="shared" si="0"/>
        <v>232</v>
      </c>
    </row>
    <row r="33" spans="1:5" s="1" customFormat="1" ht="26.25" customHeight="1">
      <c r="A33" s="132">
        <v>13000</v>
      </c>
      <c r="B33" s="134" t="s">
        <v>192</v>
      </c>
      <c r="C33" s="335">
        <v>7644</v>
      </c>
      <c r="D33" s="337">
        <v>29</v>
      </c>
      <c r="E33" s="336">
        <f t="shared" si="0"/>
        <v>7673</v>
      </c>
    </row>
    <row r="34" spans="1:5" s="1" customFormat="1" ht="26.25" customHeight="1">
      <c r="A34" s="132">
        <v>13100</v>
      </c>
      <c r="B34" s="133" t="s">
        <v>193</v>
      </c>
      <c r="C34" s="335">
        <v>5385</v>
      </c>
      <c r="D34" s="335">
        <v>11</v>
      </c>
      <c r="E34" s="336">
        <f t="shared" si="0"/>
        <v>5396</v>
      </c>
    </row>
    <row r="35" spans="1:5" s="1" customFormat="1" ht="22.5" customHeight="1">
      <c r="A35" s="132">
        <v>13700</v>
      </c>
      <c r="B35" s="134" t="s">
        <v>37</v>
      </c>
      <c r="C35" s="335">
        <v>187544</v>
      </c>
      <c r="D35" s="335">
        <v>4498</v>
      </c>
      <c r="E35" s="336">
        <f t="shared" si="0"/>
        <v>192042</v>
      </c>
    </row>
    <row r="36" spans="1:5" s="1" customFormat="1" ht="23.25" customHeight="1">
      <c r="A36" s="132">
        <v>14000</v>
      </c>
      <c r="B36" s="134" t="s">
        <v>282</v>
      </c>
      <c r="C36" s="335">
        <v>14755</v>
      </c>
      <c r="D36" s="335">
        <v>872</v>
      </c>
      <c r="E36" s="336">
        <f t="shared" si="0"/>
        <v>15627</v>
      </c>
    </row>
    <row r="37" spans="1:5" s="1" customFormat="1" ht="23.25" customHeight="1">
      <c r="A37" s="132">
        <v>14200</v>
      </c>
      <c r="B37" s="134" t="s">
        <v>194</v>
      </c>
      <c r="C37" s="335">
        <v>205931</v>
      </c>
      <c r="D37" s="337">
        <v>0</v>
      </c>
      <c r="E37" s="336">
        <f t="shared" si="0"/>
        <v>205931</v>
      </c>
    </row>
    <row r="38" spans="1:5" s="1" customFormat="1" ht="27.75" customHeight="1">
      <c r="A38" s="132">
        <v>15000</v>
      </c>
      <c r="B38" s="134" t="s">
        <v>195</v>
      </c>
      <c r="C38" s="335">
        <v>28885</v>
      </c>
      <c r="D38" s="335">
        <v>25</v>
      </c>
      <c r="E38" s="336">
        <f t="shared" si="0"/>
        <v>28910</v>
      </c>
    </row>
    <row r="39" spans="1:5" s="1" customFormat="1" ht="25.5" customHeight="1">
      <c r="A39" s="132">
        <v>15200</v>
      </c>
      <c r="B39" s="134" t="s">
        <v>196</v>
      </c>
      <c r="C39" s="335">
        <v>974</v>
      </c>
      <c r="D39" s="337">
        <v>0</v>
      </c>
      <c r="E39" s="336">
        <f aca="true" t="shared" si="1" ref="E39:E63">SUM(C39:D39)</f>
        <v>974</v>
      </c>
    </row>
    <row r="40" spans="1:5" s="1" customFormat="1" ht="27" customHeight="1">
      <c r="A40" s="136">
        <v>15500</v>
      </c>
      <c r="B40" s="137" t="s">
        <v>197</v>
      </c>
      <c r="C40" s="338">
        <v>60096</v>
      </c>
      <c r="D40" s="335">
        <v>348</v>
      </c>
      <c r="E40" s="339">
        <f t="shared" si="1"/>
        <v>60444</v>
      </c>
    </row>
    <row r="41" spans="1:5" s="1" customFormat="1" ht="25.5" customHeight="1">
      <c r="A41" s="132">
        <v>15600</v>
      </c>
      <c r="B41" s="133" t="s">
        <v>278</v>
      </c>
      <c r="C41" s="335">
        <v>211000</v>
      </c>
      <c r="D41" s="337">
        <v>0</v>
      </c>
      <c r="E41" s="336">
        <f t="shared" si="1"/>
        <v>211000</v>
      </c>
    </row>
    <row r="42" spans="1:5" s="1" customFormat="1" ht="23.25" customHeight="1">
      <c r="A42" s="132">
        <v>15700</v>
      </c>
      <c r="B42" s="133" t="s">
        <v>318</v>
      </c>
      <c r="C42" s="335">
        <v>9182</v>
      </c>
      <c r="D42" s="337">
        <v>0</v>
      </c>
      <c r="E42" s="336">
        <f t="shared" si="1"/>
        <v>9182</v>
      </c>
    </row>
    <row r="43" spans="1:5" s="1" customFormat="1" ht="25.5" customHeight="1" thickBot="1">
      <c r="A43" s="138">
        <v>15800</v>
      </c>
      <c r="B43" s="139" t="s">
        <v>279</v>
      </c>
      <c r="C43" s="340">
        <v>17000</v>
      </c>
      <c r="D43" s="341">
        <v>0</v>
      </c>
      <c r="E43" s="342">
        <f t="shared" si="1"/>
        <v>17000</v>
      </c>
    </row>
    <row r="44" spans="1:5" s="1" customFormat="1" ht="22.5" customHeight="1">
      <c r="A44" s="140">
        <v>15900</v>
      </c>
      <c r="B44" s="141" t="s">
        <v>265</v>
      </c>
      <c r="C44" s="343">
        <v>47840</v>
      </c>
      <c r="D44" s="343">
        <v>695</v>
      </c>
      <c r="E44" s="344">
        <f t="shared" si="1"/>
        <v>48535</v>
      </c>
    </row>
    <row r="45" spans="1:5" s="1" customFormat="1" ht="22.5" customHeight="1">
      <c r="A45" s="140">
        <v>16000</v>
      </c>
      <c r="B45" s="141" t="s">
        <v>198</v>
      </c>
      <c r="C45" s="343">
        <v>6537</v>
      </c>
      <c r="D45" s="343">
        <v>91</v>
      </c>
      <c r="E45" s="344">
        <f t="shared" si="1"/>
        <v>6628</v>
      </c>
    </row>
    <row r="46" spans="1:5" s="1" customFormat="1" ht="22.5" customHeight="1">
      <c r="A46" s="132">
        <v>16100</v>
      </c>
      <c r="B46" s="133" t="s">
        <v>252</v>
      </c>
      <c r="C46" s="335">
        <v>11956</v>
      </c>
      <c r="D46" s="337">
        <v>0</v>
      </c>
      <c r="E46" s="336">
        <f t="shared" si="1"/>
        <v>11956</v>
      </c>
    </row>
    <row r="47" spans="1:5" s="1" customFormat="1" ht="22.5" customHeight="1">
      <c r="A47" s="132">
        <v>16200</v>
      </c>
      <c r="B47" s="133" t="s">
        <v>199</v>
      </c>
      <c r="C47" s="335">
        <v>14940</v>
      </c>
      <c r="D47" s="335">
        <v>24</v>
      </c>
      <c r="E47" s="336">
        <f t="shared" si="1"/>
        <v>14964</v>
      </c>
    </row>
    <row r="48" spans="1:5" s="1" customFormat="1" ht="22.5" customHeight="1">
      <c r="A48" s="132">
        <v>16500</v>
      </c>
      <c r="B48" s="133" t="s">
        <v>43</v>
      </c>
      <c r="C48" s="335">
        <v>8421</v>
      </c>
      <c r="D48" s="335">
        <v>104</v>
      </c>
      <c r="E48" s="336">
        <f t="shared" si="1"/>
        <v>8525</v>
      </c>
    </row>
    <row r="49" spans="1:5" s="1" customFormat="1" ht="22.5" customHeight="1">
      <c r="A49" s="132">
        <v>16700</v>
      </c>
      <c r="B49" s="133" t="s">
        <v>44</v>
      </c>
      <c r="C49" s="335">
        <v>8980</v>
      </c>
      <c r="D49" s="335">
        <v>80</v>
      </c>
      <c r="E49" s="336">
        <f t="shared" si="1"/>
        <v>9060</v>
      </c>
    </row>
    <row r="50" spans="1:5" s="1" customFormat="1" ht="22.5" customHeight="1">
      <c r="A50" s="132">
        <v>16800</v>
      </c>
      <c r="B50" s="133" t="s">
        <v>200</v>
      </c>
      <c r="C50" s="335">
        <v>3381</v>
      </c>
      <c r="D50" s="337">
        <v>0</v>
      </c>
      <c r="E50" s="336">
        <f t="shared" si="1"/>
        <v>3381</v>
      </c>
    </row>
    <row r="51" spans="1:5" s="1" customFormat="1" ht="22.5" customHeight="1">
      <c r="A51" s="132">
        <v>16900</v>
      </c>
      <c r="B51" s="133" t="s">
        <v>201</v>
      </c>
      <c r="C51" s="335">
        <v>6000</v>
      </c>
      <c r="D51" s="337">
        <v>655</v>
      </c>
      <c r="E51" s="336">
        <f t="shared" si="1"/>
        <v>6655</v>
      </c>
    </row>
    <row r="52" spans="1:5" s="1" customFormat="1" ht="22.5" customHeight="1">
      <c r="A52" s="132">
        <v>17600</v>
      </c>
      <c r="B52" s="133" t="s">
        <v>202</v>
      </c>
      <c r="C52" s="335">
        <v>142364</v>
      </c>
      <c r="D52" s="335">
        <v>1306</v>
      </c>
      <c r="E52" s="336">
        <f t="shared" si="1"/>
        <v>143670</v>
      </c>
    </row>
    <row r="53" spans="1:5" s="1" customFormat="1" ht="22.5" customHeight="1">
      <c r="A53" s="132">
        <v>17700</v>
      </c>
      <c r="B53" s="133" t="s">
        <v>203</v>
      </c>
      <c r="C53" s="335">
        <v>3588</v>
      </c>
      <c r="D53" s="335">
        <v>42</v>
      </c>
      <c r="E53" s="336">
        <f t="shared" si="1"/>
        <v>3630</v>
      </c>
    </row>
    <row r="54" spans="1:5" s="1" customFormat="1" ht="22.5" customHeight="1">
      <c r="A54" s="142">
        <v>17800</v>
      </c>
      <c r="B54" s="133" t="s">
        <v>46</v>
      </c>
      <c r="C54" s="335">
        <v>10437</v>
      </c>
      <c r="D54" s="335">
        <v>153</v>
      </c>
      <c r="E54" s="336">
        <f t="shared" si="1"/>
        <v>10590</v>
      </c>
    </row>
    <row r="55" spans="1:5" s="1" customFormat="1" ht="22.5" customHeight="1">
      <c r="A55" s="250">
        <v>18300</v>
      </c>
      <c r="B55" s="251" t="s">
        <v>249</v>
      </c>
      <c r="C55" s="338">
        <v>9374</v>
      </c>
      <c r="D55" s="335">
        <v>2</v>
      </c>
      <c r="E55" s="336">
        <f t="shared" si="1"/>
        <v>9376</v>
      </c>
    </row>
    <row r="56" spans="1:5" s="1" customFormat="1" ht="22.5" customHeight="1">
      <c r="A56" s="250">
        <v>18400</v>
      </c>
      <c r="B56" s="251" t="s">
        <v>276</v>
      </c>
      <c r="C56" s="338">
        <v>28365</v>
      </c>
      <c r="D56" s="343">
        <v>31</v>
      </c>
      <c r="E56" s="336">
        <f t="shared" si="1"/>
        <v>28396</v>
      </c>
    </row>
    <row r="57" spans="1:5" s="1" customFormat="1" ht="22.5" customHeight="1">
      <c r="A57" s="250">
        <v>18500</v>
      </c>
      <c r="B57" s="251" t="s">
        <v>320</v>
      </c>
      <c r="C57" s="338">
        <v>728</v>
      </c>
      <c r="D57" s="343">
        <v>11</v>
      </c>
      <c r="E57" s="336">
        <f t="shared" si="1"/>
        <v>739</v>
      </c>
    </row>
    <row r="58" spans="1:5" s="1" customFormat="1" ht="22.5" customHeight="1">
      <c r="A58" s="142">
        <v>18600</v>
      </c>
      <c r="B58" s="133" t="s">
        <v>250</v>
      </c>
      <c r="C58" s="335">
        <v>5100</v>
      </c>
      <c r="D58" s="345">
        <v>0</v>
      </c>
      <c r="E58" s="336">
        <f t="shared" si="1"/>
        <v>5100</v>
      </c>
    </row>
    <row r="59" spans="1:5" s="1" customFormat="1" ht="22.5" customHeight="1">
      <c r="A59" s="142">
        <v>18900</v>
      </c>
      <c r="B59" s="133" t="s">
        <v>321</v>
      </c>
      <c r="C59" s="335">
        <v>1813</v>
      </c>
      <c r="D59" s="345">
        <v>0</v>
      </c>
      <c r="E59" s="336">
        <f t="shared" si="1"/>
        <v>1813</v>
      </c>
    </row>
    <row r="60" spans="1:5" s="1" customFormat="1" ht="22.5" customHeight="1">
      <c r="A60" s="142">
        <v>19200</v>
      </c>
      <c r="B60" s="133" t="s">
        <v>349</v>
      </c>
      <c r="C60" s="335">
        <v>7414</v>
      </c>
      <c r="D60" s="345">
        <v>17</v>
      </c>
      <c r="E60" s="336">
        <f t="shared" si="1"/>
        <v>7431</v>
      </c>
    </row>
    <row r="61" spans="1:5" s="1" customFormat="1" ht="22.5" customHeight="1">
      <c r="A61" s="142">
        <v>19300</v>
      </c>
      <c r="B61" s="133" t="s">
        <v>323</v>
      </c>
      <c r="C61" s="335">
        <v>870</v>
      </c>
      <c r="D61" s="345">
        <v>0</v>
      </c>
      <c r="E61" s="336">
        <f t="shared" si="1"/>
        <v>870</v>
      </c>
    </row>
    <row r="62" spans="1:5" s="1" customFormat="1" ht="22.5" customHeight="1">
      <c r="A62" s="322">
        <v>19400</v>
      </c>
      <c r="B62" s="323" t="s">
        <v>317</v>
      </c>
      <c r="C62" s="346">
        <v>20455</v>
      </c>
      <c r="D62" s="347">
        <v>256</v>
      </c>
      <c r="E62" s="344">
        <f t="shared" si="1"/>
        <v>20711</v>
      </c>
    </row>
    <row r="63" spans="1:5" s="1" customFormat="1" ht="22.5" customHeight="1" thickBot="1">
      <c r="A63" s="138">
        <v>19000</v>
      </c>
      <c r="B63" s="139" t="s">
        <v>204</v>
      </c>
      <c r="C63" s="340">
        <v>490400</v>
      </c>
      <c r="D63" s="345">
        <v>0</v>
      </c>
      <c r="E63" s="336">
        <f t="shared" si="1"/>
        <v>490400</v>
      </c>
    </row>
    <row r="64" spans="1:5" s="1" customFormat="1" ht="24" customHeight="1" thickBot="1">
      <c r="A64" s="210" t="s">
        <v>205</v>
      </c>
      <c r="B64" s="232"/>
      <c r="C64" s="348">
        <f>SUM(C8:C63)</f>
        <v>4070000</v>
      </c>
      <c r="D64" s="348">
        <f>SUM(D8:D63)</f>
        <v>30000</v>
      </c>
      <c r="E64" s="349">
        <f>SUM(E8:E63)</f>
        <v>4100000</v>
      </c>
    </row>
    <row r="66" ht="21.75">
      <c r="C66" s="320"/>
    </row>
    <row r="67" ht="21.75">
      <c r="C67" s="320"/>
    </row>
    <row r="68" spans="3:5" ht="21.75">
      <c r="C68" s="320"/>
      <c r="E68" s="320"/>
    </row>
  </sheetData>
  <mergeCells count="7">
    <mergeCell ref="B6:B7"/>
    <mergeCell ref="A5:E5"/>
    <mergeCell ref="C6:D6"/>
    <mergeCell ref="A1:E1"/>
    <mergeCell ref="A2:E2"/>
    <mergeCell ref="A3:E3"/>
    <mergeCell ref="A4:E4"/>
  </mergeCells>
  <printOptions horizontalCentered="1"/>
  <pageMargins left="0.11811023622047245" right="0.11811023622047245" top="0.6299212598425197" bottom="0.7874015748031497" header="0.5118110236220472" footer="0.5118110236220472"/>
  <pageSetup horizontalDpi="600" verticalDpi="600" orientation="portrait" paperSize="9" scale="73" r:id="rId1"/>
  <headerFooter alignWithMargins="0"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8"/>
  <sheetViews>
    <sheetView showGridLines="0" rightToLeft="1" workbookViewId="0" topLeftCell="A28">
      <selection activeCell="C34" sqref="C34"/>
    </sheetView>
  </sheetViews>
  <sheetFormatPr defaultColWidth="9.140625" defaultRowHeight="12.75"/>
  <cols>
    <col min="1" max="1" width="11.00390625" style="2" customWidth="1"/>
    <col min="2" max="2" width="3.7109375" style="2" customWidth="1"/>
    <col min="3" max="3" width="63.57421875" style="2" customWidth="1"/>
    <col min="4" max="4" width="13.28125" style="2" customWidth="1"/>
    <col min="5" max="5" width="11.28125" style="2" customWidth="1"/>
    <col min="6" max="6" width="14.57421875" style="2" customWidth="1"/>
    <col min="7" max="16384" width="9.140625" style="2" customWidth="1"/>
  </cols>
  <sheetData>
    <row r="1" spans="1:6" s="1" customFormat="1" ht="17.25" customHeight="1">
      <c r="A1" s="461" t="s">
        <v>206</v>
      </c>
      <c r="B1" s="461"/>
      <c r="C1" s="461"/>
      <c r="D1" s="461"/>
      <c r="E1" s="461"/>
      <c r="F1" s="461"/>
    </row>
    <row r="2" spans="1:6" s="1" customFormat="1" ht="20.25" customHeight="1">
      <c r="A2" s="456" t="s">
        <v>207</v>
      </c>
      <c r="B2" s="456"/>
      <c r="C2" s="456"/>
      <c r="D2" s="456"/>
      <c r="E2" s="456"/>
      <c r="F2" s="456"/>
    </row>
    <row r="3" spans="1:6" s="1" customFormat="1" ht="20.25" customHeight="1">
      <c r="A3" s="456" t="s">
        <v>316</v>
      </c>
      <c r="B3" s="456"/>
      <c r="C3" s="456"/>
      <c r="D3" s="456"/>
      <c r="E3" s="456"/>
      <c r="F3" s="456"/>
    </row>
    <row r="4" spans="1:6" ht="18" customHeight="1" thickBot="1">
      <c r="A4" s="452" t="s">
        <v>10</v>
      </c>
      <c r="B4" s="452"/>
      <c r="C4" s="452"/>
      <c r="D4" s="452"/>
      <c r="E4" s="452"/>
      <c r="F4" s="452"/>
    </row>
    <row r="5" spans="1:6" s="1" customFormat="1" ht="21" customHeight="1">
      <c r="A5" s="350" t="s">
        <v>11</v>
      </c>
      <c r="B5" s="457" t="s">
        <v>12</v>
      </c>
      <c r="C5" s="458"/>
      <c r="D5" s="351" t="s">
        <v>169</v>
      </c>
      <c r="E5" s="352"/>
      <c r="F5" s="353" t="s">
        <v>170</v>
      </c>
    </row>
    <row r="6" spans="1:6" s="1" customFormat="1" ht="22.5" customHeight="1" thickBot="1">
      <c r="A6" s="229" t="s">
        <v>14</v>
      </c>
      <c r="B6" s="459"/>
      <c r="C6" s="460"/>
      <c r="D6" s="230" t="s">
        <v>208</v>
      </c>
      <c r="E6" s="325" t="s">
        <v>209</v>
      </c>
      <c r="F6" s="231" t="s">
        <v>169</v>
      </c>
    </row>
    <row r="7" spans="1:6" s="1" customFormat="1" ht="18" customHeight="1">
      <c r="A7" s="252"/>
      <c r="B7" s="253" t="s">
        <v>54</v>
      </c>
      <c r="C7" s="254" t="s">
        <v>241</v>
      </c>
      <c r="D7" s="354"/>
      <c r="E7" s="355"/>
      <c r="F7" s="356"/>
    </row>
    <row r="8" spans="1:6" s="1" customFormat="1" ht="21" customHeight="1">
      <c r="A8" s="112">
        <v>10100</v>
      </c>
      <c r="B8" s="357"/>
      <c r="C8" s="357" t="s">
        <v>363</v>
      </c>
      <c r="D8" s="358">
        <v>80069</v>
      </c>
      <c r="E8" s="359">
        <v>242</v>
      </c>
      <c r="F8" s="360">
        <f aca="true" t="shared" si="0" ref="F8:F22">SUM(D8:E8)</f>
        <v>80311</v>
      </c>
    </row>
    <row r="9" spans="1:6" s="1" customFormat="1" ht="20.25" customHeight="1">
      <c r="A9" s="113">
        <v>16600</v>
      </c>
      <c r="B9" s="361"/>
      <c r="C9" s="362" t="s">
        <v>210</v>
      </c>
      <c r="D9" s="363">
        <v>243491</v>
      </c>
      <c r="E9" s="359">
        <v>1426</v>
      </c>
      <c r="F9" s="364">
        <f t="shared" si="0"/>
        <v>244917</v>
      </c>
    </row>
    <row r="10" spans="1:6" s="1" customFormat="1" ht="20.25" customHeight="1">
      <c r="A10" s="113">
        <v>10200</v>
      </c>
      <c r="B10" s="361"/>
      <c r="C10" s="361" t="s">
        <v>211</v>
      </c>
      <c r="D10" s="363">
        <v>4096</v>
      </c>
      <c r="E10" s="363">
        <v>74</v>
      </c>
      <c r="F10" s="364">
        <f t="shared" si="0"/>
        <v>4170</v>
      </c>
    </row>
    <row r="11" spans="1:6" s="1" customFormat="1" ht="20.25" customHeight="1">
      <c r="A11" s="118">
        <v>15300</v>
      </c>
      <c r="B11" s="365"/>
      <c r="C11" s="365" t="s">
        <v>263</v>
      </c>
      <c r="D11" s="366">
        <v>1618</v>
      </c>
      <c r="E11" s="366">
        <v>23</v>
      </c>
      <c r="F11" s="364">
        <f t="shared" si="0"/>
        <v>1641</v>
      </c>
    </row>
    <row r="12" spans="1:6" s="1" customFormat="1" ht="20.25" customHeight="1">
      <c r="A12" s="118">
        <v>10400</v>
      </c>
      <c r="B12" s="365"/>
      <c r="C12" s="365" t="s">
        <v>212</v>
      </c>
      <c r="D12" s="363">
        <v>3300</v>
      </c>
      <c r="E12" s="363">
        <v>65</v>
      </c>
      <c r="F12" s="364">
        <f t="shared" si="0"/>
        <v>3365</v>
      </c>
    </row>
    <row r="13" spans="1:6" s="1" customFormat="1" ht="20.25" customHeight="1">
      <c r="A13" s="113">
        <v>10500</v>
      </c>
      <c r="B13" s="361"/>
      <c r="C13" s="361" t="s">
        <v>213</v>
      </c>
      <c r="D13" s="363">
        <v>14230</v>
      </c>
      <c r="E13" s="363">
        <v>115</v>
      </c>
      <c r="F13" s="364">
        <f t="shared" si="0"/>
        <v>14345</v>
      </c>
    </row>
    <row r="14" spans="1:6" s="1" customFormat="1" ht="20.25" customHeight="1">
      <c r="A14" s="113">
        <v>10600</v>
      </c>
      <c r="B14" s="361"/>
      <c r="C14" s="361" t="s">
        <v>56</v>
      </c>
      <c r="D14" s="363">
        <v>60500</v>
      </c>
      <c r="E14" s="363">
        <v>228</v>
      </c>
      <c r="F14" s="364">
        <f t="shared" si="0"/>
        <v>60728</v>
      </c>
    </row>
    <row r="15" spans="1:6" s="1" customFormat="1" ht="20.25" customHeight="1">
      <c r="A15" s="113">
        <v>12200</v>
      </c>
      <c r="B15" s="361"/>
      <c r="C15" s="361" t="s">
        <v>31</v>
      </c>
      <c r="D15" s="367">
        <v>533</v>
      </c>
      <c r="E15" s="337">
        <v>0</v>
      </c>
      <c r="F15" s="364">
        <f t="shared" si="0"/>
        <v>533</v>
      </c>
    </row>
    <row r="16" spans="1:6" s="1" customFormat="1" ht="20.25" customHeight="1">
      <c r="A16" s="113">
        <v>12700</v>
      </c>
      <c r="B16" s="361"/>
      <c r="C16" s="361" t="s">
        <v>214</v>
      </c>
      <c r="D16" s="363">
        <v>1582</v>
      </c>
      <c r="E16" s="363">
        <v>8</v>
      </c>
      <c r="F16" s="364">
        <f t="shared" si="0"/>
        <v>1590</v>
      </c>
    </row>
    <row r="17" spans="1:6" s="1" customFormat="1" ht="20.25" customHeight="1">
      <c r="A17" s="113">
        <v>13000</v>
      </c>
      <c r="B17" s="361"/>
      <c r="C17" s="361" t="s">
        <v>215</v>
      </c>
      <c r="D17" s="363">
        <v>7644</v>
      </c>
      <c r="E17" s="337">
        <v>29</v>
      </c>
      <c r="F17" s="364">
        <f t="shared" si="0"/>
        <v>7673</v>
      </c>
    </row>
    <row r="18" spans="1:6" s="1" customFormat="1" ht="20.25" customHeight="1">
      <c r="A18" s="113">
        <v>14000</v>
      </c>
      <c r="B18" s="361"/>
      <c r="C18" s="362" t="s">
        <v>382</v>
      </c>
      <c r="D18" s="363">
        <v>14755</v>
      </c>
      <c r="E18" s="368">
        <v>872</v>
      </c>
      <c r="F18" s="364">
        <f t="shared" si="0"/>
        <v>15627</v>
      </c>
    </row>
    <row r="19" spans="1:6" s="1" customFormat="1" ht="20.25" customHeight="1">
      <c r="A19" s="113">
        <v>16000</v>
      </c>
      <c r="B19" s="361"/>
      <c r="C19" s="362" t="s">
        <v>216</v>
      </c>
      <c r="D19" s="363">
        <v>6537</v>
      </c>
      <c r="E19" s="368">
        <v>91</v>
      </c>
      <c r="F19" s="364">
        <f t="shared" si="0"/>
        <v>6628</v>
      </c>
    </row>
    <row r="20" spans="1:6" s="1" customFormat="1" ht="20.25" customHeight="1">
      <c r="A20" s="119">
        <v>16100</v>
      </c>
      <c r="B20" s="369"/>
      <c r="C20" s="369" t="s">
        <v>252</v>
      </c>
      <c r="D20" s="370">
        <v>11956</v>
      </c>
      <c r="E20" s="337">
        <v>0</v>
      </c>
      <c r="F20" s="371">
        <f t="shared" si="0"/>
        <v>11956</v>
      </c>
    </row>
    <row r="21" spans="1:6" s="1" customFormat="1" ht="20.25" customHeight="1">
      <c r="A21" s="113">
        <v>17700</v>
      </c>
      <c r="B21" s="361"/>
      <c r="C21" s="361" t="s">
        <v>203</v>
      </c>
      <c r="D21" s="363">
        <v>3588</v>
      </c>
      <c r="E21" s="345">
        <v>42</v>
      </c>
      <c r="F21" s="371">
        <f t="shared" si="0"/>
        <v>3630</v>
      </c>
    </row>
    <row r="22" spans="1:6" s="1" customFormat="1" ht="20.25" customHeight="1" thickBot="1">
      <c r="A22" s="112">
        <v>18300</v>
      </c>
      <c r="B22" s="357"/>
      <c r="C22" s="357" t="s">
        <v>249</v>
      </c>
      <c r="D22" s="367">
        <v>9374</v>
      </c>
      <c r="E22" s="372">
        <v>2</v>
      </c>
      <c r="F22" s="371">
        <f t="shared" si="0"/>
        <v>9376</v>
      </c>
    </row>
    <row r="23" spans="1:6" s="1" customFormat="1" ht="20.25" customHeight="1" thickBot="1">
      <c r="A23" s="234"/>
      <c r="B23" s="373"/>
      <c r="C23" s="374" t="s">
        <v>60</v>
      </c>
      <c r="D23" s="375">
        <f>SUM(D7:D22)</f>
        <v>463273</v>
      </c>
      <c r="E23" s="375">
        <f>SUM(E7:E22)</f>
        <v>3217</v>
      </c>
      <c r="F23" s="376">
        <f>SUM(F7:F22)</f>
        <v>466490</v>
      </c>
    </row>
    <row r="24" spans="1:6" s="1" customFormat="1" ht="20.25" customHeight="1">
      <c r="A24" s="252"/>
      <c r="B24" s="253" t="s">
        <v>64</v>
      </c>
      <c r="C24" s="254" t="s">
        <v>272</v>
      </c>
      <c r="D24" s="377"/>
      <c r="E24" s="378"/>
      <c r="F24" s="379"/>
    </row>
    <row r="25" spans="1:6" s="1" customFormat="1" ht="20.25" customHeight="1">
      <c r="A25" s="113">
        <v>10114</v>
      </c>
      <c r="B25" s="361"/>
      <c r="C25" s="361" t="s">
        <v>360</v>
      </c>
      <c r="D25" s="363">
        <v>3238</v>
      </c>
      <c r="E25" s="368">
        <v>6</v>
      </c>
      <c r="F25" s="364">
        <f aca="true" t="shared" si="1" ref="F25:F30">SUM(D25:E25)</f>
        <v>3244</v>
      </c>
    </row>
    <row r="26" spans="1:6" s="1" customFormat="1" ht="20.25" customHeight="1">
      <c r="A26" s="118">
        <v>10700</v>
      </c>
      <c r="B26" s="365"/>
      <c r="C26" s="365" t="s">
        <v>217</v>
      </c>
      <c r="D26" s="367">
        <v>29062</v>
      </c>
      <c r="E26" s="367">
        <v>823</v>
      </c>
      <c r="F26" s="364">
        <f t="shared" si="1"/>
        <v>29885</v>
      </c>
    </row>
    <row r="27" spans="1:6" s="1" customFormat="1" ht="20.25" customHeight="1">
      <c r="A27" s="119">
        <v>11200</v>
      </c>
      <c r="B27" s="369"/>
      <c r="C27" s="369" t="s">
        <v>218</v>
      </c>
      <c r="D27" s="380">
        <v>36051</v>
      </c>
      <c r="E27" s="381">
        <v>19</v>
      </c>
      <c r="F27" s="364">
        <f t="shared" si="1"/>
        <v>36070</v>
      </c>
    </row>
    <row r="28" spans="1:6" s="1" customFormat="1" ht="20.25" customHeight="1">
      <c r="A28" s="113">
        <v>12400</v>
      </c>
      <c r="B28" s="361"/>
      <c r="C28" s="361" t="s">
        <v>33</v>
      </c>
      <c r="D28" s="363">
        <v>3240</v>
      </c>
      <c r="E28" s="363">
        <v>25</v>
      </c>
      <c r="F28" s="364">
        <f t="shared" si="1"/>
        <v>3265</v>
      </c>
    </row>
    <row r="29" spans="1:6" s="1" customFormat="1" ht="20.25" customHeight="1">
      <c r="A29" s="113">
        <v>16200</v>
      </c>
      <c r="B29" s="361"/>
      <c r="C29" s="361" t="s">
        <v>219</v>
      </c>
      <c r="D29" s="363">
        <v>14940</v>
      </c>
      <c r="E29" s="363">
        <v>24</v>
      </c>
      <c r="F29" s="364">
        <f t="shared" si="1"/>
        <v>14964</v>
      </c>
    </row>
    <row r="30" spans="1:6" s="1" customFormat="1" ht="20.25" customHeight="1" thickBot="1">
      <c r="A30" s="112">
        <v>19200</v>
      </c>
      <c r="B30" s="357"/>
      <c r="C30" s="357" t="s">
        <v>379</v>
      </c>
      <c r="D30" s="367">
        <v>7414</v>
      </c>
      <c r="E30" s="367">
        <v>17</v>
      </c>
      <c r="F30" s="382">
        <f t="shared" si="1"/>
        <v>7431</v>
      </c>
    </row>
    <row r="31" spans="1:6" s="120" customFormat="1" ht="20.25" customHeight="1" thickBot="1">
      <c r="A31" s="234"/>
      <c r="B31" s="373"/>
      <c r="C31" s="374" t="s">
        <v>273</v>
      </c>
      <c r="D31" s="375">
        <f>SUM(D25:D30)</f>
        <v>93945</v>
      </c>
      <c r="E31" s="375">
        <f>SUM(E25:E30)</f>
        <v>914</v>
      </c>
      <c r="F31" s="376">
        <f>SUM(F25:F30)</f>
        <v>94859</v>
      </c>
    </row>
    <row r="32" spans="1:6" s="1" customFormat="1" ht="20.25" customHeight="1">
      <c r="A32" s="114"/>
      <c r="B32" s="115" t="s">
        <v>69</v>
      </c>
      <c r="C32" s="116" t="s">
        <v>242</v>
      </c>
      <c r="D32" s="358"/>
      <c r="E32" s="383"/>
      <c r="F32" s="382"/>
    </row>
    <row r="33" spans="1:6" s="1" customFormat="1" ht="20.25" customHeight="1">
      <c r="A33" s="121">
        <v>10119</v>
      </c>
      <c r="B33" s="384"/>
      <c r="C33" s="361" t="s">
        <v>383</v>
      </c>
      <c r="D33" s="363">
        <v>403</v>
      </c>
      <c r="E33" s="345">
        <v>2</v>
      </c>
      <c r="F33" s="364">
        <f>SUM(D33:E33)</f>
        <v>405</v>
      </c>
    </row>
    <row r="34" spans="1:6" s="1" customFormat="1" ht="20.25" customHeight="1">
      <c r="A34" s="113">
        <v>10690</v>
      </c>
      <c r="B34" s="361"/>
      <c r="C34" s="361" t="s">
        <v>380</v>
      </c>
      <c r="D34" s="363">
        <v>60</v>
      </c>
      <c r="E34" s="368">
        <v>2</v>
      </c>
      <c r="F34" s="364">
        <f aca="true" t="shared" si="2" ref="F34:F42">SUM(D34:E34)</f>
        <v>62</v>
      </c>
    </row>
    <row r="35" spans="1:6" s="1" customFormat="1" ht="20.25" customHeight="1">
      <c r="A35" s="113">
        <v>11205</v>
      </c>
      <c r="B35" s="361"/>
      <c r="C35" s="385" t="s">
        <v>381</v>
      </c>
      <c r="D35" s="363">
        <v>1136</v>
      </c>
      <c r="E35" s="337">
        <v>0</v>
      </c>
      <c r="F35" s="364">
        <f>SUM(D35:E35)</f>
        <v>1136</v>
      </c>
    </row>
    <row r="36" spans="1:6" s="1" customFormat="1" ht="20.25" customHeight="1">
      <c r="A36" s="118">
        <v>11300</v>
      </c>
      <c r="B36" s="386"/>
      <c r="C36" s="365" t="s">
        <v>378</v>
      </c>
      <c r="D36" s="363">
        <v>18059</v>
      </c>
      <c r="E36" s="366">
        <v>225</v>
      </c>
      <c r="F36" s="364">
        <f t="shared" si="2"/>
        <v>18284</v>
      </c>
    </row>
    <row r="37" spans="1:6" s="1" customFormat="1" ht="20.25" customHeight="1">
      <c r="A37" s="113">
        <v>11400</v>
      </c>
      <c r="B37" s="361"/>
      <c r="C37" s="361" t="s">
        <v>71</v>
      </c>
      <c r="D37" s="363">
        <v>930404</v>
      </c>
      <c r="E37" s="363">
        <v>2292</v>
      </c>
      <c r="F37" s="364">
        <f t="shared" si="2"/>
        <v>932696</v>
      </c>
    </row>
    <row r="38" spans="1:6" s="1" customFormat="1" ht="20.25" customHeight="1">
      <c r="A38" s="118">
        <v>13700</v>
      </c>
      <c r="B38" s="365"/>
      <c r="C38" s="365" t="s">
        <v>37</v>
      </c>
      <c r="D38" s="366">
        <v>187544</v>
      </c>
      <c r="E38" s="366">
        <v>4498</v>
      </c>
      <c r="F38" s="364">
        <f t="shared" si="2"/>
        <v>192042</v>
      </c>
    </row>
    <row r="39" spans="1:6" s="1" customFormat="1" ht="20.25" customHeight="1">
      <c r="A39" s="113">
        <v>15200</v>
      </c>
      <c r="B39" s="361"/>
      <c r="C39" s="361" t="s">
        <v>220</v>
      </c>
      <c r="D39" s="363">
        <v>974</v>
      </c>
      <c r="E39" s="337">
        <v>0</v>
      </c>
      <c r="F39" s="364">
        <f t="shared" si="2"/>
        <v>974</v>
      </c>
    </row>
    <row r="40" spans="1:6" s="1" customFormat="1" ht="20.25" customHeight="1">
      <c r="A40" s="113">
        <v>15500</v>
      </c>
      <c r="B40" s="361"/>
      <c r="C40" s="361" t="s">
        <v>221</v>
      </c>
      <c r="D40" s="363">
        <v>60096</v>
      </c>
      <c r="E40" s="359">
        <v>348</v>
      </c>
      <c r="F40" s="364">
        <f t="shared" si="2"/>
        <v>60444</v>
      </c>
    </row>
    <row r="41" spans="1:6" s="1" customFormat="1" ht="20.25" customHeight="1">
      <c r="A41" s="112">
        <v>15902</v>
      </c>
      <c r="B41" s="357"/>
      <c r="C41" s="357" t="s">
        <v>377</v>
      </c>
      <c r="D41" s="358">
        <v>2636</v>
      </c>
      <c r="E41" s="363">
        <v>52</v>
      </c>
      <c r="F41" s="364">
        <f t="shared" si="2"/>
        <v>2688</v>
      </c>
    </row>
    <row r="42" spans="1:6" s="1" customFormat="1" ht="20.25" customHeight="1">
      <c r="A42" s="113">
        <v>16502</v>
      </c>
      <c r="B42" s="361"/>
      <c r="C42" s="361" t="s">
        <v>376</v>
      </c>
      <c r="D42" s="380">
        <v>226</v>
      </c>
      <c r="E42" s="387">
        <v>12</v>
      </c>
      <c r="F42" s="364">
        <f t="shared" si="2"/>
        <v>238</v>
      </c>
    </row>
    <row r="43" spans="1:6" s="1" customFormat="1" ht="20.25" customHeight="1">
      <c r="A43" s="118">
        <v>16800</v>
      </c>
      <c r="B43" s="365"/>
      <c r="C43" s="365" t="s">
        <v>200</v>
      </c>
      <c r="D43" s="366">
        <v>3381</v>
      </c>
      <c r="E43" s="337">
        <v>0</v>
      </c>
      <c r="F43" s="360">
        <f>SUM(D43:E43)</f>
        <v>3381</v>
      </c>
    </row>
    <row r="44" spans="1:6" s="1" customFormat="1" ht="20.25" customHeight="1">
      <c r="A44" s="122">
        <v>16900</v>
      </c>
      <c r="B44" s="388"/>
      <c r="C44" s="365" t="s">
        <v>201</v>
      </c>
      <c r="D44" s="366">
        <v>6000</v>
      </c>
      <c r="E44" s="337">
        <v>655</v>
      </c>
      <c r="F44" s="360">
        <f>SUM(D44:E44)</f>
        <v>6655</v>
      </c>
    </row>
    <row r="45" spans="1:6" s="1" customFormat="1" ht="43.5">
      <c r="A45" s="123" t="s">
        <v>322</v>
      </c>
      <c r="B45" s="369"/>
      <c r="C45" s="389" t="s">
        <v>375</v>
      </c>
      <c r="D45" s="370">
        <v>118642</v>
      </c>
      <c r="E45" s="370">
        <v>1072</v>
      </c>
      <c r="F45" s="371">
        <f>SUM(D45:E45)</f>
        <v>119714</v>
      </c>
    </row>
    <row r="46" spans="1:6" s="1" customFormat="1" ht="20.25" customHeight="1">
      <c r="A46" s="123">
        <v>18500</v>
      </c>
      <c r="B46" s="369"/>
      <c r="C46" s="369" t="s">
        <v>326</v>
      </c>
      <c r="D46" s="363">
        <v>728</v>
      </c>
      <c r="E46" s="363">
        <v>11</v>
      </c>
      <c r="F46" s="364">
        <f>SUM(D46:E46)</f>
        <v>739</v>
      </c>
    </row>
    <row r="47" spans="1:6" s="1" customFormat="1" ht="20.25" customHeight="1" thickBot="1">
      <c r="A47" s="123">
        <v>19300</v>
      </c>
      <c r="B47" s="369"/>
      <c r="C47" s="389" t="s">
        <v>374</v>
      </c>
      <c r="D47" s="367">
        <v>870</v>
      </c>
      <c r="E47" s="337">
        <v>0</v>
      </c>
      <c r="F47" s="382">
        <f>SUM(D47:E47)</f>
        <v>870</v>
      </c>
    </row>
    <row r="48" spans="1:6" s="1" customFormat="1" ht="21" customHeight="1" thickBot="1">
      <c r="A48" s="234"/>
      <c r="B48" s="373"/>
      <c r="C48" s="374" t="s">
        <v>73</v>
      </c>
      <c r="D48" s="390">
        <f>SUM(D32:D47)</f>
        <v>1331159</v>
      </c>
      <c r="E48" s="390">
        <f>SUM(E32:E47)</f>
        <v>9169</v>
      </c>
      <c r="F48" s="391">
        <f>SUM(F32:F47)</f>
        <v>1340328</v>
      </c>
    </row>
    <row r="49" spans="1:6" s="1" customFormat="1" ht="21" customHeight="1">
      <c r="A49" s="155"/>
      <c r="B49" s="155"/>
      <c r="C49" s="156"/>
      <c r="D49" s="157"/>
      <c r="E49" s="157"/>
      <c r="F49" s="157"/>
    </row>
    <row r="50" spans="1:6" s="1" customFormat="1" ht="21" customHeight="1">
      <c r="A50" s="155"/>
      <c r="B50" s="155"/>
      <c r="C50" s="156"/>
      <c r="D50" s="157"/>
      <c r="E50" s="157"/>
      <c r="F50" s="157"/>
    </row>
    <row r="51" spans="1:6" s="1" customFormat="1" ht="24.75">
      <c r="A51" s="429" t="s">
        <v>222</v>
      </c>
      <c r="B51" s="429"/>
      <c r="C51" s="429"/>
      <c r="D51" s="429"/>
      <c r="E51" s="429"/>
      <c r="F51" s="429"/>
    </row>
    <row r="52" spans="1:6" s="1" customFormat="1" ht="21" customHeight="1">
      <c r="A52" s="456" t="s">
        <v>207</v>
      </c>
      <c r="B52" s="456"/>
      <c r="C52" s="456"/>
      <c r="D52" s="456"/>
      <c r="E52" s="456"/>
      <c r="F52" s="456"/>
    </row>
    <row r="53" spans="1:6" s="1" customFormat="1" ht="21" customHeight="1">
      <c r="A53" s="456" t="s">
        <v>316</v>
      </c>
      <c r="B53" s="456"/>
      <c r="C53" s="456"/>
      <c r="D53" s="456"/>
      <c r="E53" s="456"/>
      <c r="F53" s="456"/>
    </row>
    <row r="54" spans="1:6" ht="18" customHeight="1" thickBot="1">
      <c r="A54" s="452" t="s">
        <v>10</v>
      </c>
      <c r="B54" s="452"/>
      <c r="C54" s="452"/>
      <c r="D54" s="452"/>
      <c r="E54" s="452"/>
      <c r="F54" s="452"/>
    </row>
    <row r="55" spans="1:6" s="1" customFormat="1" ht="21" customHeight="1">
      <c r="A55" s="350" t="s">
        <v>11</v>
      </c>
      <c r="B55" s="457" t="s">
        <v>12</v>
      </c>
      <c r="C55" s="458"/>
      <c r="D55" s="466" t="s">
        <v>169</v>
      </c>
      <c r="E55" s="467"/>
      <c r="F55" s="353" t="s">
        <v>170</v>
      </c>
    </row>
    <row r="56" spans="1:6" s="1" customFormat="1" ht="24.75" customHeight="1" thickBot="1">
      <c r="A56" s="229" t="s">
        <v>14</v>
      </c>
      <c r="B56" s="459"/>
      <c r="C56" s="460"/>
      <c r="D56" s="230" t="s">
        <v>208</v>
      </c>
      <c r="E56" s="325" t="s">
        <v>209</v>
      </c>
      <c r="F56" s="231" t="s">
        <v>169</v>
      </c>
    </row>
    <row r="57" spans="1:6" s="1" customFormat="1" ht="22.5" customHeight="1">
      <c r="A57" s="114"/>
      <c r="B57" s="115" t="s">
        <v>75</v>
      </c>
      <c r="C57" s="116" t="s">
        <v>223</v>
      </c>
      <c r="D57" s="392"/>
      <c r="E57" s="393"/>
      <c r="F57" s="394">
        <f>SUM(D57:E57)</f>
        <v>0</v>
      </c>
    </row>
    <row r="58" spans="1:6" s="1" customFormat="1" ht="22.5" customHeight="1" thickBot="1">
      <c r="A58" s="112">
        <v>11300</v>
      </c>
      <c r="B58" s="357"/>
      <c r="C58" s="357" t="s">
        <v>224</v>
      </c>
      <c r="D58" s="367">
        <v>493026</v>
      </c>
      <c r="E58" s="367">
        <v>11665</v>
      </c>
      <c r="F58" s="382">
        <f>SUM(D58:E58)</f>
        <v>504691</v>
      </c>
    </row>
    <row r="59" spans="1:6" s="1" customFormat="1" ht="27" customHeight="1" thickBot="1">
      <c r="A59" s="234"/>
      <c r="B59" s="373"/>
      <c r="C59" s="374" t="s">
        <v>76</v>
      </c>
      <c r="D59" s="375">
        <f>SUM(D58)</f>
        <v>493026</v>
      </c>
      <c r="E59" s="395">
        <f>SUM(E58)</f>
        <v>11665</v>
      </c>
      <c r="F59" s="391">
        <f>SUM(F57:F58)</f>
        <v>504691</v>
      </c>
    </row>
    <row r="60" spans="1:6" s="1" customFormat="1" ht="22.5" customHeight="1">
      <c r="A60" s="252"/>
      <c r="B60" s="253" t="s">
        <v>77</v>
      </c>
      <c r="C60" s="254" t="s">
        <v>225</v>
      </c>
      <c r="D60" s="377"/>
      <c r="E60" s="396"/>
      <c r="F60" s="379"/>
    </row>
    <row r="61" spans="1:6" s="1" customFormat="1" ht="22.5" customHeight="1">
      <c r="A61" s="124">
        <v>11500</v>
      </c>
      <c r="B61" s="357"/>
      <c r="C61" s="357" t="s">
        <v>226</v>
      </c>
      <c r="D61" s="367">
        <v>155181</v>
      </c>
      <c r="E61" s="367">
        <v>66</v>
      </c>
      <c r="F61" s="360">
        <f aca="true" t="shared" si="3" ref="F61:F67">SUM(D61:E61)</f>
        <v>155247</v>
      </c>
    </row>
    <row r="62" spans="1:6" s="1" customFormat="1" ht="22.5" customHeight="1">
      <c r="A62" s="113">
        <v>13100</v>
      </c>
      <c r="B62" s="361"/>
      <c r="C62" s="361" t="s">
        <v>36</v>
      </c>
      <c r="D62" s="363">
        <v>5385</v>
      </c>
      <c r="E62" s="363">
        <v>11</v>
      </c>
      <c r="F62" s="364">
        <f t="shared" si="3"/>
        <v>5396</v>
      </c>
    </row>
    <row r="63" spans="1:6" s="1" customFormat="1" ht="22.5" customHeight="1">
      <c r="A63" s="113">
        <v>14214</v>
      </c>
      <c r="B63" s="361"/>
      <c r="C63" s="361" t="s">
        <v>270</v>
      </c>
      <c r="D63" s="380">
        <v>32000</v>
      </c>
      <c r="E63" s="337">
        <v>0</v>
      </c>
      <c r="F63" s="364">
        <f t="shared" si="3"/>
        <v>32000</v>
      </c>
    </row>
    <row r="64" spans="1:6" s="1" customFormat="1" ht="22.5" customHeight="1">
      <c r="A64" s="112">
        <v>15600</v>
      </c>
      <c r="B64" s="357"/>
      <c r="C64" s="357" t="s">
        <v>278</v>
      </c>
      <c r="D64" s="358">
        <v>211000</v>
      </c>
      <c r="E64" s="337">
        <v>0</v>
      </c>
      <c r="F64" s="364">
        <f t="shared" si="3"/>
        <v>211000</v>
      </c>
    </row>
    <row r="65" spans="1:6" s="1" customFormat="1" ht="22.5" customHeight="1">
      <c r="A65" s="113">
        <v>15800</v>
      </c>
      <c r="B65" s="369"/>
      <c r="C65" s="369" t="s">
        <v>279</v>
      </c>
      <c r="D65" s="397">
        <v>17000</v>
      </c>
      <c r="E65" s="337">
        <v>0</v>
      </c>
      <c r="F65" s="364">
        <f t="shared" si="3"/>
        <v>17000</v>
      </c>
    </row>
    <row r="66" spans="1:6" s="1" customFormat="1" ht="43.5">
      <c r="A66" s="121" t="s">
        <v>227</v>
      </c>
      <c r="B66" s="361"/>
      <c r="C66" s="361" t="s">
        <v>373</v>
      </c>
      <c r="D66" s="380">
        <v>23722</v>
      </c>
      <c r="E66" s="363">
        <v>234</v>
      </c>
      <c r="F66" s="364">
        <f>SUM(D66:E66)</f>
        <v>23956</v>
      </c>
    </row>
    <row r="67" spans="1:6" s="1" customFormat="1" ht="22.5" customHeight="1" thickBot="1">
      <c r="A67" s="125">
        <v>18900</v>
      </c>
      <c r="B67" s="357"/>
      <c r="C67" s="357" t="s">
        <v>321</v>
      </c>
      <c r="D67" s="358">
        <v>1813</v>
      </c>
      <c r="E67" s="337">
        <v>0</v>
      </c>
      <c r="F67" s="382">
        <f t="shared" si="3"/>
        <v>1813</v>
      </c>
    </row>
    <row r="68" spans="1:6" s="1" customFormat="1" ht="27" customHeight="1" thickBot="1">
      <c r="A68" s="234"/>
      <c r="B68" s="373"/>
      <c r="C68" s="374" t="s">
        <v>80</v>
      </c>
      <c r="D68" s="375">
        <f>SUM(D60:D67)</f>
        <v>446101</v>
      </c>
      <c r="E68" s="375">
        <f>SUM(E60:E67)</f>
        <v>311</v>
      </c>
      <c r="F68" s="376">
        <f>SUM(F60:F67)</f>
        <v>446412</v>
      </c>
    </row>
    <row r="69" spans="1:6" s="1" customFormat="1" ht="21.75" customHeight="1">
      <c r="A69" s="252"/>
      <c r="B69" s="253" t="s">
        <v>81</v>
      </c>
      <c r="C69" s="255" t="s">
        <v>228</v>
      </c>
      <c r="D69" s="377"/>
      <c r="E69" s="396"/>
      <c r="F69" s="379"/>
    </row>
    <row r="70" spans="1:6" s="1" customFormat="1" ht="21.75" customHeight="1">
      <c r="A70" s="118">
        <v>10100</v>
      </c>
      <c r="B70" s="365"/>
      <c r="C70" s="398" t="s">
        <v>229</v>
      </c>
      <c r="D70" s="358"/>
      <c r="E70" s="383"/>
      <c r="F70" s="364"/>
    </row>
    <row r="71" spans="1:6" s="1" customFormat="1" ht="21.75" customHeight="1">
      <c r="A71" s="118">
        <v>10103</v>
      </c>
      <c r="B71" s="365"/>
      <c r="C71" s="399" t="s">
        <v>230</v>
      </c>
      <c r="D71" s="380">
        <v>88350</v>
      </c>
      <c r="E71" s="368">
        <v>90</v>
      </c>
      <c r="F71" s="364">
        <f aca="true" t="shared" si="4" ref="F71:F81">SUM(D71:E71)</f>
        <v>88440</v>
      </c>
    </row>
    <row r="72" spans="1:6" s="1" customFormat="1" ht="21.75" customHeight="1">
      <c r="A72" s="118">
        <v>10105</v>
      </c>
      <c r="B72" s="365"/>
      <c r="C72" s="399" t="s">
        <v>231</v>
      </c>
      <c r="D72" s="380">
        <v>4766</v>
      </c>
      <c r="E72" s="359">
        <v>4</v>
      </c>
      <c r="F72" s="364">
        <f t="shared" si="4"/>
        <v>4770</v>
      </c>
    </row>
    <row r="73" spans="1:6" s="1" customFormat="1" ht="21.75" customHeight="1">
      <c r="A73" s="118">
        <v>10107</v>
      </c>
      <c r="B73" s="365"/>
      <c r="C73" s="399" t="s">
        <v>251</v>
      </c>
      <c r="D73" s="400">
        <v>16271</v>
      </c>
      <c r="E73" s="359">
        <v>3</v>
      </c>
      <c r="F73" s="364">
        <f t="shared" si="4"/>
        <v>16274</v>
      </c>
    </row>
    <row r="74" spans="1:6" s="1" customFormat="1" ht="21.75" customHeight="1">
      <c r="A74" s="118">
        <v>10111</v>
      </c>
      <c r="B74" s="365"/>
      <c r="C74" s="399" t="s">
        <v>232</v>
      </c>
      <c r="D74" s="400">
        <v>427</v>
      </c>
      <c r="E74" s="359">
        <v>6</v>
      </c>
      <c r="F74" s="364">
        <f t="shared" si="4"/>
        <v>433</v>
      </c>
    </row>
    <row r="75" spans="1:6" s="1" customFormat="1" ht="21.75" customHeight="1">
      <c r="A75" s="123">
        <v>11900</v>
      </c>
      <c r="B75" s="361"/>
      <c r="C75" s="385" t="s">
        <v>258</v>
      </c>
      <c r="D75" s="363">
        <v>32769</v>
      </c>
      <c r="E75" s="366">
        <v>854</v>
      </c>
      <c r="F75" s="364">
        <f t="shared" si="4"/>
        <v>33623</v>
      </c>
    </row>
    <row r="76" spans="1:6" s="1" customFormat="1" ht="43.5">
      <c r="A76" s="121" t="s">
        <v>233</v>
      </c>
      <c r="B76" s="361"/>
      <c r="C76" s="385" t="s">
        <v>372</v>
      </c>
      <c r="D76" s="363">
        <v>80443</v>
      </c>
      <c r="E76" s="363">
        <v>643</v>
      </c>
      <c r="F76" s="364">
        <f t="shared" si="4"/>
        <v>81086</v>
      </c>
    </row>
    <row r="77" spans="1:6" s="1" customFormat="1" ht="22.5" customHeight="1">
      <c r="A77" s="113">
        <v>12107</v>
      </c>
      <c r="B77" s="361"/>
      <c r="C77" s="385" t="s">
        <v>371</v>
      </c>
      <c r="D77" s="363">
        <v>3307</v>
      </c>
      <c r="E77" s="363">
        <v>27</v>
      </c>
      <c r="F77" s="364">
        <f t="shared" si="4"/>
        <v>3334</v>
      </c>
    </row>
    <row r="78" spans="1:6" s="1" customFormat="1" ht="65.25">
      <c r="A78" s="121" t="s">
        <v>234</v>
      </c>
      <c r="B78" s="361"/>
      <c r="C78" s="385" t="s">
        <v>86</v>
      </c>
      <c r="D78" s="363">
        <v>47493</v>
      </c>
      <c r="E78" s="363">
        <v>1234</v>
      </c>
      <c r="F78" s="364">
        <f t="shared" si="4"/>
        <v>48727</v>
      </c>
    </row>
    <row r="79" spans="1:6" s="1" customFormat="1" ht="23.25" customHeight="1">
      <c r="A79" s="113">
        <v>12307</v>
      </c>
      <c r="B79" s="361"/>
      <c r="C79" s="385" t="s">
        <v>370</v>
      </c>
      <c r="D79" s="363">
        <v>25595</v>
      </c>
      <c r="E79" s="363">
        <v>73</v>
      </c>
      <c r="F79" s="364">
        <f t="shared" si="4"/>
        <v>25668</v>
      </c>
    </row>
    <row r="80" spans="1:6" s="1" customFormat="1" ht="23.25" customHeight="1">
      <c r="A80" s="125">
        <v>14225</v>
      </c>
      <c r="B80" s="357"/>
      <c r="C80" s="401" t="s">
        <v>47</v>
      </c>
      <c r="D80" s="400">
        <v>155490</v>
      </c>
      <c r="E80" s="337">
        <v>0</v>
      </c>
      <c r="F80" s="360">
        <f>SUM(D80:E80)</f>
        <v>155490</v>
      </c>
    </row>
    <row r="81" spans="1:6" s="1" customFormat="1" ht="26.25" customHeight="1" thickBot="1">
      <c r="A81" s="113">
        <v>17800</v>
      </c>
      <c r="B81" s="361"/>
      <c r="C81" s="385" t="s">
        <v>46</v>
      </c>
      <c r="D81" s="363">
        <v>10437</v>
      </c>
      <c r="E81" s="363">
        <v>153</v>
      </c>
      <c r="F81" s="364">
        <f t="shared" si="4"/>
        <v>10590</v>
      </c>
    </row>
    <row r="82" spans="1:6" s="1" customFormat="1" ht="23.25" customHeight="1" thickBot="1">
      <c r="A82" s="234"/>
      <c r="B82" s="373"/>
      <c r="C82" s="402" t="s">
        <v>87</v>
      </c>
      <c r="D82" s="375">
        <f>SUM(D70:D81)</f>
        <v>465348</v>
      </c>
      <c r="E82" s="375">
        <f>SUM(E70:E81)</f>
        <v>3087</v>
      </c>
      <c r="F82" s="376">
        <f>SUM(F70:F81)</f>
        <v>468435</v>
      </c>
    </row>
    <row r="91" spans="1:6" s="1" customFormat="1" ht="24.75">
      <c r="A91" s="429" t="s">
        <v>222</v>
      </c>
      <c r="B91" s="429"/>
      <c r="C91" s="429"/>
      <c r="D91" s="429"/>
      <c r="E91" s="429"/>
      <c r="F91" s="429"/>
    </row>
    <row r="92" spans="1:6" s="1" customFormat="1" ht="21.75" customHeight="1">
      <c r="A92" s="456" t="s">
        <v>207</v>
      </c>
      <c r="B92" s="456"/>
      <c r="C92" s="456"/>
      <c r="D92" s="456"/>
      <c r="E92" s="456"/>
      <c r="F92" s="456"/>
    </row>
    <row r="93" spans="1:6" s="1" customFormat="1" ht="21.75" customHeight="1">
      <c r="A93" s="456" t="s">
        <v>316</v>
      </c>
      <c r="B93" s="456"/>
      <c r="C93" s="456"/>
      <c r="D93" s="456"/>
      <c r="E93" s="456"/>
      <c r="F93" s="456"/>
    </row>
    <row r="94" spans="1:6" s="1" customFormat="1" ht="18.75" customHeight="1" thickBot="1">
      <c r="A94" s="452" t="s">
        <v>10</v>
      </c>
      <c r="B94" s="452"/>
      <c r="C94" s="452"/>
      <c r="D94" s="452"/>
      <c r="E94" s="452"/>
      <c r="F94" s="452"/>
    </row>
    <row r="95" spans="1:6" s="1" customFormat="1" ht="21.75" customHeight="1">
      <c r="A95" s="236" t="s">
        <v>11</v>
      </c>
      <c r="B95" s="462" t="s">
        <v>12</v>
      </c>
      <c r="C95" s="463"/>
      <c r="D95" s="468" t="s">
        <v>169</v>
      </c>
      <c r="E95" s="469"/>
      <c r="F95" s="237" t="s">
        <v>170</v>
      </c>
    </row>
    <row r="96" spans="1:6" s="1" customFormat="1" ht="21.75" customHeight="1" thickBot="1">
      <c r="A96" s="238" t="s">
        <v>14</v>
      </c>
      <c r="B96" s="464"/>
      <c r="C96" s="465"/>
      <c r="D96" s="201" t="s">
        <v>208</v>
      </c>
      <c r="E96" s="239" t="s">
        <v>209</v>
      </c>
      <c r="F96" s="240" t="s">
        <v>169</v>
      </c>
    </row>
    <row r="97" spans="1:6" s="1" customFormat="1" ht="22.5" customHeight="1">
      <c r="A97" s="252"/>
      <c r="B97" s="253" t="s">
        <v>88</v>
      </c>
      <c r="C97" s="255" t="s">
        <v>346</v>
      </c>
      <c r="D97" s="354"/>
      <c r="E97" s="355"/>
      <c r="F97" s="356">
        <f aca="true" t="shared" si="5" ref="F97:F108">SUM(D97:E97)</f>
        <v>0</v>
      </c>
    </row>
    <row r="98" spans="1:6" s="1" customFormat="1" ht="22.5" customHeight="1">
      <c r="A98" s="118"/>
      <c r="B98" s="365"/>
      <c r="C98" s="403" t="s">
        <v>235</v>
      </c>
      <c r="D98" s="404"/>
      <c r="E98" s="404"/>
      <c r="F98" s="405">
        <f t="shared" si="5"/>
        <v>0</v>
      </c>
    </row>
    <row r="99" spans="1:6" s="1" customFormat="1" ht="22.5" customHeight="1">
      <c r="A99" s="118">
        <v>10115</v>
      </c>
      <c r="B99" s="365"/>
      <c r="C99" s="399" t="s">
        <v>275</v>
      </c>
      <c r="D99" s="363">
        <v>1981</v>
      </c>
      <c r="E99" s="363">
        <v>10</v>
      </c>
      <c r="F99" s="364">
        <f t="shared" si="5"/>
        <v>1991</v>
      </c>
    </row>
    <row r="100" spans="1:6" s="1" customFormat="1" ht="22.5" customHeight="1">
      <c r="A100" s="118">
        <v>16604</v>
      </c>
      <c r="B100" s="365"/>
      <c r="C100" s="401" t="s">
        <v>210</v>
      </c>
      <c r="D100" s="363">
        <v>13065</v>
      </c>
      <c r="E100" s="337">
        <v>0</v>
      </c>
      <c r="F100" s="364">
        <f t="shared" si="5"/>
        <v>13065</v>
      </c>
    </row>
    <row r="101" spans="1:6" s="1" customFormat="1" ht="22.5" customHeight="1">
      <c r="A101" s="113">
        <v>10800</v>
      </c>
      <c r="B101" s="361"/>
      <c r="C101" s="385" t="s">
        <v>236</v>
      </c>
      <c r="D101" s="363">
        <v>7190</v>
      </c>
      <c r="E101" s="363">
        <v>62</v>
      </c>
      <c r="F101" s="364">
        <f t="shared" si="5"/>
        <v>7252</v>
      </c>
    </row>
    <row r="102" spans="1:6" s="1" customFormat="1" ht="22.5" customHeight="1">
      <c r="A102" s="113">
        <v>11403</v>
      </c>
      <c r="B102" s="361"/>
      <c r="C102" s="385" t="s">
        <v>364</v>
      </c>
      <c r="D102" s="363">
        <v>1483</v>
      </c>
      <c r="E102" s="387">
        <v>25</v>
      </c>
      <c r="F102" s="364">
        <f t="shared" si="5"/>
        <v>1508</v>
      </c>
    </row>
    <row r="103" spans="1:6" s="1" customFormat="1" ht="22.5" customHeight="1">
      <c r="A103" s="113">
        <v>11600</v>
      </c>
      <c r="B103" s="361"/>
      <c r="C103" s="385" t="s">
        <v>237</v>
      </c>
      <c r="D103" s="363">
        <v>9537</v>
      </c>
      <c r="E103" s="363">
        <v>13</v>
      </c>
      <c r="F103" s="364">
        <f t="shared" si="5"/>
        <v>9550</v>
      </c>
    </row>
    <row r="104" spans="1:6" s="1" customFormat="1" ht="22.5" customHeight="1">
      <c r="A104" s="118">
        <v>14204</v>
      </c>
      <c r="B104" s="365"/>
      <c r="C104" s="401" t="s">
        <v>238</v>
      </c>
      <c r="D104" s="400">
        <v>1775</v>
      </c>
      <c r="E104" s="337">
        <v>0</v>
      </c>
      <c r="F104" s="360">
        <f t="shared" si="5"/>
        <v>1775</v>
      </c>
    </row>
    <row r="105" spans="1:6" s="1" customFormat="1" ht="22.5" customHeight="1">
      <c r="A105" s="113">
        <v>15000</v>
      </c>
      <c r="B105" s="361"/>
      <c r="C105" s="385" t="s">
        <v>39</v>
      </c>
      <c r="D105" s="380">
        <v>28885</v>
      </c>
      <c r="E105" s="381">
        <v>25</v>
      </c>
      <c r="F105" s="360">
        <f t="shared" si="5"/>
        <v>28910</v>
      </c>
    </row>
    <row r="106" spans="1:6" s="1" customFormat="1" ht="22.5" customHeight="1">
      <c r="A106" s="113">
        <v>15901</v>
      </c>
      <c r="B106" s="361"/>
      <c r="C106" s="406" t="s">
        <v>267</v>
      </c>
      <c r="D106" s="380">
        <v>45204</v>
      </c>
      <c r="E106" s="381">
        <v>643</v>
      </c>
      <c r="F106" s="360">
        <f t="shared" si="5"/>
        <v>45847</v>
      </c>
    </row>
    <row r="107" spans="1:6" s="1" customFormat="1" ht="22.5" customHeight="1">
      <c r="A107" s="113">
        <v>16501</v>
      </c>
      <c r="B107" s="361"/>
      <c r="C107" s="406" t="s">
        <v>43</v>
      </c>
      <c r="D107" s="380">
        <v>8195</v>
      </c>
      <c r="E107" s="368">
        <v>92</v>
      </c>
      <c r="F107" s="364">
        <f>SUM(D107:E107)</f>
        <v>8287</v>
      </c>
    </row>
    <row r="108" spans="1:6" s="1" customFormat="1" ht="22.5" customHeight="1" thickBot="1">
      <c r="A108" s="112">
        <v>18400</v>
      </c>
      <c r="B108" s="357"/>
      <c r="C108" s="407" t="s">
        <v>276</v>
      </c>
      <c r="D108" s="358">
        <v>28365</v>
      </c>
      <c r="E108" s="408">
        <v>31</v>
      </c>
      <c r="F108" s="382">
        <f t="shared" si="5"/>
        <v>28396</v>
      </c>
    </row>
    <row r="109" spans="1:6" s="1" customFormat="1" ht="22.5" customHeight="1" thickBot="1">
      <c r="A109" s="235"/>
      <c r="B109" s="373"/>
      <c r="C109" s="402" t="s">
        <v>361</v>
      </c>
      <c r="D109" s="375">
        <f>SUM(D97:D108)</f>
        <v>145680</v>
      </c>
      <c r="E109" s="375">
        <f>SUM(E97:E108)</f>
        <v>901</v>
      </c>
      <c r="F109" s="376">
        <f>SUM(F97:F108)</f>
        <v>146581</v>
      </c>
    </row>
    <row r="110" spans="1:6" s="1" customFormat="1" ht="22.5" customHeight="1">
      <c r="A110" s="256"/>
      <c r="B110" s="253" t="s">
        <v>91</v>
      </c>
      <c r="C110" s="255" t="s">
        <v>243</v>
      </c>
      <c r="D110" s="377"/>
      <c r="E110" s="396"/>
      <c r="F110" s="379">
        <f>SUM(D110:E110)</f>
        <v>0</v>
      </c>
    </row>
    <row r="111" spans="1:6" s="1" customFormat="1" ht="22.5" customHeight="1" thickBot="1">
      <c r="A111" s="112">
        <v>11000</v>
      </c>
      <c r="B111" s="357"/>
      <c r="C111" s="409" t="s">
        <v>92</v>
      </c>
      <c r="D111" s="367">
        <v>4191</v>
      </c>
      <c r="E111" s="367">
        <v>26</v>
      </c>
      <c r="F111" s="382">
        <f>SUM(D111:E111)</f>
        <v>4217</v>
      </c>
    </row>
    <row r="112" spans="1:6" s="1" customFormat="1" ht="22.5" customHeight="1" thickBot="1">
      <c r="A112" s="234"/>
      <c r="B112" s="373"/>
      <c r="C112" s="402" t="s">
        <v>93</v>
      </c>
      <c r="D112" s="375">
        <f>SUM(D111:D111)</f>
        <v>4191</v>
      </c>
      <c r="E112" s="375">
        <f>SUM(E111:E111)</f>
        <v>26</v>
      </c>
      <c r="F112" s="376">
        <f>SUM(F111:F111)</f>
        <v>4217</v>
      </c>
    </row>
    <row r="113" spans="1:6" s="1" customFormat="1" ht="22.5" customHeight="1">
      <c r="A113" s="252"/>
      <c r="B113" s="253" t="s">
        <v>94</v>
      </c>
      <c r="C113" s="255" t="s">
        <v>256</v>
      </c>
      <c r="D113" s="377"/>
      <c r="E113" s="396"/>
      <c r="F113" s="379">
        <f>SUM(D113:E113)</f>
        <v>0</v>
      </c>
    </row>
    <row r="114" spans="1:6" s="1" customFormat="1" ht="21" customHeight="1">
      <c r="A114" s="118">
        <v>10118</v>
      </c>
      <c r="B114" s="365"/>
      <c r="C114" s="365" t="s">
        <v>365</v>
      </c>
      <c r="D114" s="366">
        <v>3596</v>
      </c>
      <c r="E114" s="337">
        <v>14</v>
      </c>
      <c r="F114" s="360">
        <f>SUM(D114:E114)</f>
        <v>3610</v>
      </c>
    </row>
    <row r="115" spans="1:6" s="1" customFormat="1" ht="21" customHeight="1">
      <c r="A115" s="118">
        <v>11100</v>
      </c>
      <c r="B115" s="365"/>
      <c r="C115" s="401" t="s">
        <v>366</v>
      </c>
      <c r="D115" s="366">
        <v>30521</v>
      </c>
      <c r="E115" s="366">
        <v>188</v>
      </c>
      <c r="F115" s="360">
        <f>SUM(D115:E115)</f>
        <v>30709</v>
      </c>
    </row>
    <row r="116" spans="1:6" s="1" customFormat="1" ht="21" customHeight="1" thickBot="1">
      <c r="A116" s="112">
        <v>11100</v>
      </c>
      <c r="B116" s="357"/>
      <c r="C116" s="409" t="s">
        <v>367</v>
      </c>
      <c r="D116" s="367">
        <v>11500</v>
      </c>
      <c r="E116" s="367">
        <v>57</v>
      </c>
      <c r="F116" s="382">
        <f>SUM(D116:E116)</f>
        <v>11557</v>
      </c>
    </row>
    <row r="117" spans="1:6" s="1" customFormat="1" ht="22.5" customHeight="1" thickBot="1">
      <c r="A117" s="234"/>
      <c r="B117" s="373"/>
      <c r="C117" s="402" t="s">
        <v>257</v>
      </c>
      <c r="D117" s="375">
        <f>SUM(D114:D116)</f>
        <v>45617</v>
      </c>
      <c r="E117" s="375">
        <f>SUM(E114:E116)</f>
        <v>259</v>
      </c>
      <c r="F117" s="391">
        <f>SUM(F114:F116)</f>
        <v>45876</v>
      </c>
    </row>
    <row r="118" spans="1:6" s="1" customFormat="1" ht="22.5" customHeight="1">
      <c r="A118" s="114"/>
      <c r="B118" s="115" t="s">
        <v>95</v>
      </c>
      <c r="C118" s="20" t="s">
        <v>244</v>
      </c>
      <c r="D118" s="358"/>
      <c r="E118" s="383"/>
      <c r="F118" s="382">
        <f>SUM(D118:E118)</f>
        <v>0</v>
      </c>
    </row>
    <row r="119" spans="1:6" s="1" customFormat="1" ht="21" customHeight="1">
      <c r="A119" s="121">
        <v>11700</v>
      </c>
      <c r="B119" s="361"/>
      <c r="C119" s="385" t="s">
        <v>368</v>
      </c>
      <c r="D119" s="380">
        <v>11062</v>
      </c>
      <c r="E119" s="381">
        <v>85</v>
      </c>
      <c r="F119" s="364">
        <f>SUM(D119:E119)</f>
        <v>11147</v>
      </c>
    </row>
    <row r="120" spans="1:6" s="1" customFormat="1" ht="21" customHeight="1">
      <c r="A120" s="121">
        <v>11700</v>
      </c>
      <c r="B120" s="361"/>
      <c r="C120" s="385" t="s">
        <v>369</v>
      </c>
      <c r="D120" s="363">
        <v>815</v>
      </c>
      <c r="E120" s="363">
        <v>13</v>
      </c>
      <c r="F120" s="364">
        <f>SUM(D120:E120)</f>
        <v>828</v>
      </c>
    </row>
    <row r="121" spans="1:6" s="1" customFormat="1" ht="21" customHeight="1">
      <c r="A121" s="121">
        <v>14224</v>
      </c>
      <c r="B121" s="361"/>
      <c r="C121" s="385" t="s">
        <v>239</v>
      </c>
      <c r="D121" s="363">
        <v>15925</v>
      </c>
      <c r="E121" s="345">
        <v>0</v>
      </c>
      <c r="F121" s="364">
        <f>SUM(D121:E121)</f>
        <v>15925</v>
      </c>
    </row>
    <row r="122" spans="1:6" s="1" customFormat="1" ht="21" customHeight="1" thickBot="1">
      <c r="A122" s="125">
        <v>19400</v>
      </c>
      <c r="B122" s="357"/>
      <c r="C122" s="409" t="s">
        <v>317</v>
      </c>
      <c r="D122" s="367">
        <v>20455</v>
      </c>
      <c r="E122" s="337">
        <v>256</v>
      </c>
      <c r="F122" s="382">
        <f>SUM(D122:E122)</f>
        <v>20711</v>
      </c>
    </row>
    <row r="123" spans="1:6" s="1" customFormat="1" ht="22.5" customHeight="1" thickBot="1">
      <c r="A123" s="234"/>
      <c r="B123" s="373"/>
      <c r="C123" s="402" t="s">
        <v>97</v>
      </c>
      <c r="D123" s="375">
        <f>SUM(D118:D122)</f>
        <v>48257</v>
      </c>
      <c r="E123" s="375">
        <f>SUM(E118:E122)</f>
        <v>354</v>
      </c>
      <c r="F123" s="376">
        <f>SUM(F118:F122)</f>
        <v>48611</v>
      </c>
    </row>
    <row r="124" spans="1:6" s="1" customFormat="1" ht="22.5" customHeight="1">
      <c r="A124" s="252"/>
      <c r="B124" s="253" t="s">
        <v>98</v>
      </c>
      <c r="C124" s="255" t="s">
        <v>347</v>
      </c>
      <c r="D124" s="377"/>
      <c r="E124" s="396"/>
      <c r="F124" s="379">
        <f aca="true" t="shared" si="6" ref="F124:F131">SUM(D124:E124)</f>
        <v>0</v>
      </c>
    </row>
    <row r="125" spans="1:6" s="1" customFormat="1" ht="21" customHeight="1">
      <c r="A125" s="112">
        <v>10900</v>
      </c>
      <c r="B125" s="357"/>
      <c r="C125" s="409" t="s">
        <v>21</v>
      </c>
      <c r="D125" s="367">
        <v>15979</v>
      </c>
      <c r="E125" s="366">
        <v>17</v>
      </c>
      <c r="F125" s="360">
        <f t="shared" si="6"/>
        <v>15996</v>
      </c>
    </row>
    <row r="126" spans="1:6" s="1" customFormat="1" ht="21" customHeight="1">
      <c r="A126" s="113">
        <v>12800</v>
      </c>
      <c r="B126" s="361"/>
      <c r="C126" s="385" t="s">
        <v>271</v>
      </c>
      <c r="D126" s="363">
        <v>232</v>
      </c>
      <c r="E126" s="337">
        <v>0</v>
      </c>
      <c r="F126" s="360">
        <f t="shared" si="6"/>
        <v>232</v>
      </c>
    </row>
    <row r="127" spans="1:6" s="1" customFormat="1" ht="21" customHeight="1">
      <c r="A127" s="113">
        <v>14202</v>
      </c>
      <c r="B127" s="361"/>
      <c r="C127" s="385" t="s">
        <v>240</v>
      </c>
      <c r="D127" s="366">
        <v>741</v>
      </c>
      <c r="E127" s="337">
        <v>0</v>
      </c>
      <c r="F127" s="360">
        <f t="shared" si="6"/>
        <v>741</v>
      </c>
    </row>
    <row r="128" spans="1:6" s="1" customFormat="1" ht="21" customHeight="1">
      <c r="A128" s="118">
        <v>10696</v>
      </c>
      <c r="B128" s="365"/>
      <c r="C128" s="401" t="s">
        <v>253</v>
      </c>
      <c r="D128" s="366">
        <v>2789</v>
      </c>
      <c r="E128" s="337">
        <v>0</v>
      </c>
      <c r="F128" s="360">
        <f t="shared" si="6"/>
        <v>2789</v>
      </c>
    </row>
    <row r="129" spans="1:6" s="1" customFormat="1" ht="21" customHeight="1">
      <c r="A129" s="266">
        <v>15700</v>
      </c>
      <c r="B129" s="361"/>
      <c r="C129" s="410" t="s">
        <v>318</v>
      </c>
      <c r="D129" s="411">
        <v>9182</v>
      </c>
      <c r="E129" s="412">
        <v>0</v>
      </c>
      <c r="F129" s="413">
        <f t="shared" si="6"/>
        <v>9182</v>
      </c>
    </row>
    <row r="130" spans="1:6" s="1" customFormat="1" ht="21" customHeight="1">
      <c r="A130" s="113">
        <v>16700</v>
      </c>
      <c r="B130" s="361"/>
      <c r="C130" s="385" t="s">
        <v>44</v>
      </c>
      <c r="D130" s="363">
        <v>8980</v>
      </c>
      <c r="E130" s="345">
        <v>80</v>
      </c>
      <c r="F130" s="364">
        <f t="shared" si="6"/>
        <v>9060</v>
      </c>
    </row>
    <row r="131" spans="1:6" s="1" customFormat="1" ht="21" customHeight="1" thickBot="1">
      <c r="A131" s="112">
        <v>186000</v>
      </c>
      <c r="B131" s="357"/>
      <c r="C131" s="409" t="s">
        <v>250</v>
      </c>
      <c r="D131" s="367">
        <v>5100</v>
      </c>
      <c r="E131" s="337">
        <v>0</v>
      </c>
      <c r="F131" s="382">
        <f t="shared" si="6"/>
        <v>5100</v>
      </c>
    </row>
    <row r="132" spans="1:6" s="1" customFormat="1" ht="22.5" customHeight="1" thickBot="1">
      <c r="A132" s="234"/>
      <c r="B132" s="373"/>
      <c r="C132" s="402" t="s">
        <v>362</v>
      </c>
      <c r="D132" s="375">
        <f>SUM(D125:D131)</f>
        <v>43003</v>
      </c>
      <c r="E132" s="375">
        <f>SUM(E125:E131)</f>
        <v>97</v>
      </c>
      <c r="F132" s="376">
        <f>SUM(F125:F131)</f>
        <v>43100</v>
      </c>
    </row>
    <row r="133" spans="1:6" s="1" customFormat="1" ht="22.5" customHeight="1" thickBot="1">
      <c r="A133" s="112">
        <v>19000</v>
      </c>
      <c r="B133" s="357"/>
      <c r="C133" s="102" t="s">
        <v>101</v>
      </c>
      <c r="D133" s="367">
        <v>490400</v>
      </c>
      <c r="E133" s="337"/>
      <c r="F133" s="382">
        <f>SUM(D133:E133)</f>
        <v>490400</v>
      </c>
    </row>
    <row r="134" spans="1:6" s="1" customFormat="1" ht="22.5" customHeight="1" thickBot="1">
      <c r="A134" s="233"/>
      <c r="B134" s="414"/>
      <c r="C134" s="402" t="s">
        <v>102</v>
      </c>
      <c r="D134" s="375">
        <f>SUM(D23+D31+D48+D59+D68+D82+D109+D112+D117+D123+D132+D133)</f>
        <v>4070000</v>
      </c>
      <c r="E134" s="375">
        <f>SUM(E23+E31+E48+E59+E68+E82+E109+E112+E117+E123+E132+E133)</f>
        <v>30000</v>
      </c>
      <c r="F134" s="376">
        <f>SUM(F23+F31+F48+F59+F68+F82+F109+F112+F117+F123+F132+F133)</f>
        <v>4100000</v>
      </c>
    </row>
    <row r="135" spans="1:4" ht="22.5" customHeight="1">
      <c r="A135" s="4"/>
      <c r="B135" s="4"/>
      <c r="C135" s="4"/>
      <c r="D135" s="4"/>
    </row>
    <row r="136" spans="1:4" ht="21.75">
      <c r="A136" s="4"/>
      <c r="B136" s="4"/>
      <c r="C136" s="4"/>
      <c r="D136" s="4"/>
    </row>
    <row r="137" spans="1:4" ht="21.75">
      <c r="A137" s="4"/>
      <c r="B137" s="4"/>
      <c r="C137" s="4"/>
      <c r="D137" s="4"/>
    </row>
    <row r="138" spans="1:4" ht="21.75">
      <c r="A138" s="4"/>
      <c r="B138" s="4"/>
      <c r="C138" s="4"/>
      <c r="D138" s="4"/>
    </row>
    <row r="139" spans="1:4" ht="21.75">
      <c r="A139" s="4"/>
      <c r="B139" s="4"/>
      <c r="C139" s="4"/>
      <c r="D139" s="321"/>
    </row>
    <row r="140" spans="1:4" ht="21.75">
      <c r="A140" s="4"/>
      <c r="B140" s="4"/>
      <c r="C140" s="4"/>
      <c r="D140" s="4"/>
    </row>
    <row r="141" spans="1:4" ht="21.75">
      <c r="A141" s="4"/>
      <c r="B141" s="4"/>
      <c r="C141" s="4"/>
      <c r="D141" s="4"/>
    </row>
    <row r="142" spans="1:4" ht="21.75">
      <c r="A142" s="4"/>
      <c r="B142" s="4"/>
      <c r="C142" s="4"/>
      <c r="D142" s="4"/>
    </row>
    <row r="143" spans="1:4" ht="21.75">
      <c r="A143" s="4"/>
      <c r="B143" s="4"/>
      <c r="C143" s="4"/>
      <c r="D143" s="4"/>
    </row>
    <row r="144" spans="1:4" ht="21.75">
      <c r="A144" s="4"/>
      <c r="B144" s="4"/>
      <c r="C144" s="4"/>
      <c r="D144" s="4"/>
    </row>
    <row r="145" spans="1:4" ht="21.75">
      <c r="A145" s="4"/>
      <c r="B145" s="4"/>
      <c r="C145" s="4"/>
      <c r="D145" s="4"/>
    </row>
    <row r="146" spans="1:4" ht="21.75">
      <c r="A146" s="4"/>
      <c r="B146" s="4"/>
      <c r="C146" s="4"/>
      <c r="D146" s="4"/>
    </row>
    <row r="147" spans="1:4" ht="21.75">
      <c r="A147" s="4"/>
      <c r="B147" s="4"/>
      <c r="C147" s="4"/>
      <c r="D147" s="4"/>
    </row>
    <row r="148" spans="1:4" ht="21.75">
      <c r="A148" s="4"/>
      <c r="B148" s="4"/>
      <c r="C148" s="4"/>
      <c r="D148" s="4"/>
    </row>
    <row r="149" spans="1:4" ht="21.75">
      <c r="A149" s="4"/>
      <c r="B149" s="4"/>
      <c r="C149" s="4"/>
      <c r="D149" s="4"/>
    </row>
    <row r="150" spans="1:4" ht="21.75">
      <c r="A150" s="4"/>
      <c r="B150" s="4"/>
      <c r="C150" s="4"/>
      <c r="D150" s="4"/>
    </row>
    <row r="151" spans="1:4" ht="21.75">
      <c r="A151" s="4"/>
      <c r="B151" s="4"/>
      <c r="C151" s="4"/>
      <c r="D151" s="4"/>
    </row>
    <row r="152" spans="1:4" ht="21.75">
      <c r="A152" s="4"/>
      <c r="B152" s="4"/>
      <c r="C152" s="4"/>
      <c r="D152" s="4"/>
    </row>
    <row r="153" spans="1:4" ht="21.75">
      <c r="A153" s="4"/>
      <c r="B153" s="4"/>
      <c r="C153" s="4"/>
      <c r="D153" s="4"/>
    </row>
    <row r="154" spans="1:4" ht="21.75">
      <c r="A154" s="4"/>
      <c r="B154" s="4"/>
      <c r="C154" s="4"/>
      <c r="D154" s="4"/>
    </row>
    <row r="155" spans="1:4" ht="21.75">
      <c r="A155" s="4"/>
      <c r="B155" s="4"/>
      <c r="C155" s="4"/>
      <c r="D155" s="4"/>
    </row>
    <row r="156" spans="1:4" ht="21.75">
      <c r="A156" s="4"/>
      <c r="B156" s="4"/>
      <c r="C156" s="4"/>
      <c r="D156" s="4"/>
    </row>
    <row r="157" spans="1:4" ht="21.75">
      <c r="A157" s="4"/>
      <c r="B157" s="4"/>
      <c r="C157" s="4"/>
      <c r="D157" s="4"/>
    </row>
    <row r="158" spans="1:4" ht="21.75">
      <c r="A158" s="4"/>
      <c r="B158" s="4"/>
      <c r="C158" s="4"/>
      <c r="D158" s="4"/>
    </row>
    <row r="159" spans="1:4" ht="21.75">
      <c r="A159" s="4"/>
      <c r="B159" s="4"/>
      <c r="C159" s="4"/>
      <c r="D159" s="4"/>
    </row>
    <row r="160" spans="1:4" ht="21.75">
      <c r="A160" s="4"/>
      <c r="B160" s="4"/>
      <c r="C160" s="4"/>
      <c r="D160" s="4"/>
    </row>
    <row r="161" spans="1:4" ht="21.75">
      <c r="A161" s="4"/>
      <c r="B161" s="4"/>
      <c r="C161" s="4"/>
      <c r="D161" s="4"/>
    </row>
    <row r="162" spans="1:4" ht="21.75">
      <c r="A162" s="4"/>
      <c r="B162" s="4"/>
      <c r="C162" s="4"/>
      <c r="D162" s="4"/>
    </row>
    <row r="163" spans="1:4" ht="21.75">
      <c r="A163" s="4"/>
      <c r="B163" s="4"/>
      <c r="C163" s="4"/>
      <c r="D163" s="4"/>
    </row>
    <row r="164" spans="1:4" ht="21.75">
      <c r="A164" s="4"/>
      <c r="B164" s="4"/>
      <c r="C164" s="4"/>
      <c r="D164" s="4"/>
    </row>
    <row r="165" spans="1:4" ht="21.75">
      <c r="A165" s="4"/>
      <c r="B165" s="4"/>
      <c r="C165" s="4"/>
      <c r="D165" s="4"/>
    </row>
    <row r="166" spans="1:4" ht="21.75">
      <c r="A166" s="4"/>
      <c r="B166" s="4"/>
      <c r="C166" s="4"/>
      <c r="D166" s="4"/>
    </row>
    <row r="167" spans="1:4" ht="21.75">
      <c r="A167" s="4"/>
      <c r="B167" s="4"/>
      <c r="C167" s="4"/>
      <c r="D167" s="4"/>
    </row>
    <row r="168" spans="1:4" ht="21.75">
      <c r="A168" s="4"/>
      <c r="B168" s="4"/>
      <c r="C168" s="4"/>
      <c r="D168" s="4"/>
    </row>
    <row r="169" spans="1:4" ht="21.75">
      <c r="A169" s="4"/>
      <c r="B169" s="4"/>
      <c r="C169" s="4"/>
      <c r="D169" s="4"/>
    </row>
    <row r="170" spans="1:4" ht="21.75">
      <c r="A170" s="4"/>
      <c r="B170" s="4"/>
      <c r="C170" s="4"/>
      <c r="D170" s="4"/>
    </row>
    <row r="171" spans="1:4" ht="21.75">
      <c r="A171" s="4"/>
      <c r="B171" s="4"/>
      <c r="C171" s="4"/>
      <c r="D171" s="4"/>
    </row>
    <row r="172" spans="1:4" ht="21.75">
      <c r="A172" s="4"/>
      <c r="B172" s="4"/>
      <c r="C172" s="4"/>
      <c r="D172" s="4"/>
    </row>
    <row r="173" spans="1:4" ht="21.75">
      <c r="A173" s="4"/>
      <c r="B173" s="4"/>
      <c r="C173" s="4"/>
      <c r="D173" s="4"/>
    </row>
    <row r="174" spans="1:4" ht="21.75">
      <c r="A174" s="4"/>
      <c r="B174" s="4"/>
      <c r="C174" s="4"/>
      <c r="D174" s="4"/>
    </row>
    <row r="175" spans="1:4" ht="21.75">
      <c r="A175" s="4"/>
      <c r="B175" s="4"/>
      <c r="C175" s="4"/>
      <c r="D175" s="4"/>
    </row>
    <row r="176" spans="1:4" ht="21.75">
      <c r="A176" s="4"/>
      <c r="B176" s="4"/>
      <c r="C176" s="4"/>
      <c r="D176" s="4"/>
    </row>
    <row r="177" spans="1:4" ht="21.75">
      <c r="A177" s="4"/>
      <c r="B177" s="4"/>
      <c r="C177" s="4"/>
      <c r="D177" s="4"/>
    </row>
    <row r="178" spans="1:4" ht="21.75">
      <c r="A178" s="4"/>
      <c r="B178" s="4"/>
      <c r="C178" s="4"/>
      <c r="D178" s="4"/>
    </row>
    <row r="179" spans="1:4" ht="21.75">
      <c r="A179" s="4"/>
      <c r="B179" s="4"/>
      <c r="C179" s="4"/>
      <c r="D179" s="4"/>
    </row>
    <row r="180" spans="1:4" ht="21.75">
      <c r="A180" s="4"/>
      <c r="B180" s="4"/>
      <c r="C180" s="4"/>
      <c r="D180" s="4"/>
    </row>
    <row r="181" spans="1:4" ht="21.75">
      <c r="A181" s="4"/>
      <c r="B181" s="4"/>
      <c r="C181" s="4"/>
      <c r="D181" s="4"/>
    </row>
    <row r="182" spans="1:4" ht="21.75">
      <c r="A182" s="4"/>
      <c r="B182" s="4"/>
      <c r="C182" s="4"/>
      <c r="D182" s="4"/>
    </row>
    <row r="183" spans="1:4" ht="21.75">
      <c r="A183" s="4"/>
      <c r="B183" s="4"/>
      <c r="C183" s="4"/>
      <c r="D183" s="4"/>
    </row>
    <row r="184" spans="1:4" ht="21.75">
      <c r="A184" s="4"/>
      <c r="B184" s="4"/>
      <c r="C184" s="4"/>
      <c r="D184" s="4"/>
    </row>
    <row r="185" spans="1:4" ht="21.75">
      <c r="A185" s="4"/>
      <c r="B185" s="4"/>
      <c r="C185" s="4"/>
      <c r="D185" s="4"/>
    </row>
    <row r="186" spans="1:4" ht="21.75">
      <c r="A186" s="4"/>
      <c r="B186" s="4"/>
      <c r="C186" s="4"/>
      <c r="D186" s="4"/>
    </row>
    <row r="187" spans="1:4" ht="21.75">
      <c r="A187" s="4"/>
      <c r="B187" s="4"/>
      <c r="C187" s="4"/>
      <c r="D187" s="4"/>
    </row>
    <row r="188" spans="1:4" ht="21.75">
      <c r="A188" s="4"/>
      <c r="B188" s="4"/>
      <c r="C188" s="4"/>
      <c r="D188" s="4"/>
    </row>
    <row r="189" spans="1:4" ht="21.75">
      <c r="A189" s="4"/>
      <c r="B189" s="4"/>
      <c r="C189" s="4"/>
      <c r="D189" s="4"/>
    </row>
    <row r="190" spans="1:4" ht="21.75">
      <c r="A190" s="4"/>
      <c r="B190" s="4"/>
      <c r="C190" s="4"/>
      <c r="D190" s="4"/>
    </row>
    <row r="191" spans="1:4" ht="21.75">
      <c r="A191" s="4"/>
      <c r="B191" s="4"/>
      <c r="C191" s="4"/>
      <c r="D191" s="4"/>
    </row>
    <row r="192" spans="1:4" ht="21.75">
      <c r="A192" s="4"/>
      <c r="B192" s="4"/>
      <c r="C192" s="4"/>
      <c r="D192" s="4"/>
    </row>
    <row r="193" spans="1:4" ht="21.75">
      <c r="A193" s="4"/>
      <c r="B193" s="4"/>
      <c r="C193" s="4"/>
      <c r="D193" s="4"/>
    </row>
    <row r="194" spans="1:4" ht="21.75">
      <c r="A194" s="4"/>
      <c r="B194" s="4"/>
      <c r="C194" s="4"/>
      <c r="D194" s="4"/>
    </row>
    <row r="195" spans="1:4" ht="21.75">
      <c r="A195" s="4"/>
      <c r="B195" s="4"/>
      <c r="C195" s="4"/>
      <c r="D195" s="4"/>
    </row>
    <row r="196" spans="1:4" ht="21.75">
      <c r="A196" s="4"/>
      <c r="B196" s="4"/>
      <c r="C196" s="4"/>
      <c r="D196" s="4"/>
    </row>
    <row r="197" spans="1:4" ht="21.75">
      <c r="A197" s="4"/>
      <c r="B197" s="4"/>
      <c r="C197" s="4"/>
      <c r="D197" s="4"/>
    </row>
    <row r="198" spans="1:4" ht="21.75">
      <c r="A198" s="4"/>
      <c r="B198" s="4"/>
      <c r="C198" s="4"/>
      <c r="D198" s="4"/>
    </row>
  </sheetData>
  <mergeCells count="17">
    <mergeCell ref="B95:C96"/>
    <mergeCell ref="A52:F52"/>
    <mergeCell ref="A53:F53"/>
    <mergeCell ref="A91:F91"/>
    <mergeCell ref="A92:F92"/>
    <mergeCell ref="A93:F93"/>
    <mergeCell ref="D55:E55"/>
    <mergeCell ref="D95:E95"/>
    <mergeCell ref="A94:F94"/>
    <mergeCell ref="A54:F54"/>
    <mergeCell ref="A51:F51"/>
    <mergeCell ref="B55:C56"/>
    <mergeCell ref="A1:F1"/>
    <mergeCell ref="A2:F2"/>
    <mergeCell ref="A3:F3"/>
    <mergeCell ref="B5:C6"/>
    <mergeCell ref="A4:F4"/>
  </mergeCells>
  <printOptions horizontalCentered="1"/>
  <pageMargins left="0.07874015748031496" right="0.6692913385826772" top="0.4330708661417323" bottom="0.3937007874015748" header="0.5118110236220472" footer="0.11811023622047245"/>
  <pageSetup horizontalDpi="600" verticalDpi="600" orientation="portrait" paperSize="9" scale="80" r:id="rId1"/>
  <headerFooter alignWithMargins="0"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khaled.shukaili</cp:lastModifiedBy>
  <cp:lastPrinted>2012-12-23T08:08:42Z</cp:lastPrinted>
  <dcterms:created xsi:type="dcterms:W3CDTF">1997-12-17T10:14:40Z</dcterms:created>
  <dcterms:modified xsi:type="dcterms:W3CDTF">2012-12-27T14:21:15Z</dcterms:modified>
  <cp:category/>
  <cp:version/>
  <cp:contentType/>
  <cp:contentStatus/>
</cp:coreProperties>
</file>