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7"/>
  </bookViews>
  <sheets>
    <sheet name="1" sheetId="1" r:id="rId1"/>
    <sheet name="2" sheetId="2" r:id="rId2"/>
    <sheet name="1-2" sheetId="3" r:id="rId3"/>
    <sheet name="2-2" sheetId="4" r:id="rId4"/>
    <sheet name="3" sheetId="5" r:id="rId5"/>
    <sheet name="1-3" sheetId="6" r:id="rId6"/>
    <sheet name="4" sheetId="7" r:id="rId7"/>
    <sheet name="1-4" sheetId="8" r:id="rId8"/>
  </sheets>
  <definedNames>
    <definedName name="_xlnm.Print_Titles" localSheetId="6">'4'!$1:$7</definedName>
  </definedNames>
  <calcPr fullCalcOnLoad="1"/>
</workbook>
</file>

<file path=xl/sharedStrings.xml><?xml version="1.0" encoding="utf-8"?>
<sst xmlns="http://schemas.openxmlformats.org/spreadsheetml/2006/main" count="543" uniqueCount="373">
  <si>
    <t>جدول رقم (1)</t>
  </si>
  <si>
    <t>البيــــــان</t>
  </si>
  <si>
    <t xml:space="preserve">      ـ  القروض المتوقع استلامها</t>
  </si>
  <si>
    <t xml:space="preserve">      ـ  القروض المتوقع سدادها</t>
  </si>
  <si>
    <t>أولا :</t>
  </si>
  <si>
    <t>ثانيا :</t>
  </si>
  <si>
    <t>ثالثا :</t>
  </si>
  <si>
    <t xml:space="preserve">       اجمالـــي الايـــــــرادات </t>
  </si>
  <si>
    <t xml:space="preserve">        اجمالي الانفاق العــام  </t>
  </si>
  <si>
    <t>رابعا :</t>
  </si>
  <si>
    <t xml:space="preserve">        جملة وسائل التمويل </t>
  </si>
  <si>
    <t xml:space="preserve">5)   استردادات رأسمالية                  </t>
  </si>
  <si>
    <t xml:space="preserve">12) المصروفات الرأسمالية للوزارات المدنية       </t>
  </si>
  <si>
    <t xml:space="preserve">13) مصروفات إنتاج النفط </t>
  </si>
  <si>
    <t>10) فوائــــد علــى القروض</t>
  </si>
  <si>
    <t xml:space="preserve">9)  مصروفات إنتاج الغـــــاز </t>
  </si>
  <si>
    <t>8)  مصروفات إنتاج النفط</t>
  </si>
  <si>
    <t xml:space="preserve">7)  مصروفــــات الـــــوزارات المدنيـــــة                           </t>
  </si>
  <si>
    <t xml:space="preserve">4)   ايـرادات رأسماليــــة                      </t>
  </si>
  <si>
    <t xml:space="preserve">3)   ايرادات جاريـــــــــة                </t>
  </si>
  <si>
    <t xml:space="preserve">2)   ايرادات الغـــــــــــــاز </t>
  </si>
  <si>
    <t xml:space="preserve">11) المصروفـات الانمائيـة للـوزارات المدنيـة   </t>
  </si>
  <si>
    <t xml:space="preserve">14)  مصروفـات إنتـاج الغـاز </t>
  </si>
  <si>
    <t xml:space="preserve">       جملة المصروفات الجارية </t>
  </si>
  <si>
    <t xml:space="preserve">       جملة المصروفات الاستثمارية </t>
  </si>
  <si>
    <t xml:space="preserve">1)   صافي الإيرادات النفطية </t>
  </si>
  <si>
    <t xml:space="preserve">6)  مصروفات الدفـاع والامـن  </t>
  </si>
  <si>
    <t>15) دعم فوائد القروض التنموية والإسكانية</t>
  </si>
  <si>
    <t>16)  مساهمات في مؤسسات محلية واقليمية ودولية</t>
  </si>
  <si>
    <t>17)  دعم قطاع  الكهرباء</t>
  </si>
  <si>
    <t xml:space="preserve">      ـ  القروض المتوقع سـدادها</t>
  </si>
  <si>
    <t xml:space="preserve">18) صافي المعونات </t>
  </si>
  <si>
    <t>تقديرات الميزانية</t>
  </si>
  <si>
    <t>20)  صافي الاقتراض المحلي:</t>
  </si>
  <si>
    <t>19) صافي الاقتراض الخارجي :</t>
  </si>
  <si>
    <r>
      <t>المصروفات الجارية</t>
    </r>
    <r>
      <rPr>
        <b/>
        <sz val="16"/>
        <color indexed="61"/>
        <rFont val="AF_Najed"/>
        <family val="0"/>
      </rPr>
      <t xml:space="preserve"> :</t>
    </r>
  </si>
  <si>
    <r>
      <t>المصروفات الاستثمارية</t>
    </r>
    <r>
      <rPr>
        <b/>
        <sz val="16"/>
        <color indexed="61"/>
        <rFont val="AF_Najed"/>
        <family val="0"/>
      </rPr>
      <t xml:space="preserve"> :</t>
    </r>
  </si>
  <si>
    <t>جدول رقم (2)</t>
  </si>
  <si>
    <t>تقديرات الايرادات الجارية للوزارات المدنية والوحدات الحكومية</t>
  </si>
  <si>
    <t>(الف ريال عماني)</t>
  </si>
  <si>
    <t>رقم</t>
  </si>
  <si>
    <t>البيان</t>
  </si>
  <si>
    <t>الايرادات</t>
  </si>
  <si>
    <t>الميزانية</t>
  </si>
  <si>
    <t>المقدرة</t>
  </si>
  <si>
    <t>ديوان البـلاط السلطانـي</t>
  </si>
  <si>
    <t xml:space="preserve">وزارة الماليـــة </t>
  </si>
  <si>
    <t>وزارة الخارجيــة</t>
  </si>
  <si>
    <t>وزارة الداخليــة</t>
  </si>
  <si>
    <t>وزارة الاعـــلام</t>
  </si>
  <si>
    <t>وزارة التجارة والصناعة</t>
  </si>
  <si>
    <t>وزارة النفـط والغــاز</t>
  </si>
  <si>
    <t xml:space="preserve">وزارة العــــــدل </t>
  </si>
  <si>
    <t>وزارة الصحـــــة</t>
  </si>
  <si>
    <t xml:space="preserve">وزارة التربية والتعليم </t>
  </si>
  <si>
    <t xml:space="preserve">وزارة التنمية الاجتماعية </t>
  </si>
  <si>
    <t>وزارة التراث والثقافـة</t>
  </si>
  <si>
    <t>وزارة  النقـــل والإتصالات</t>
  </si>
  <si>
    <t>وزارة الاسكان</t>
  </si>
  <si>
    <t>وزارة البلديات الاقليمية وموارد المياه</t>
  </si>
  <si>
    <t>اللجنة العليا للاحتفالات بالعيد الوطني</t>
  </si>
  <si>
    <t>مكتب وزير الدولة ومحافـظ ظفار</t>
  </si>
  <si>
    <t>مكتب وزير الدولة ومحافظ مسقط</t>
  </si>
  <si>
    <t>مجلــــس المناقصـــات</t>
  </si>
  <si>
    <t>مجلـس الشــورى</t>
  </si>
  <si>
    <t>وزارة الخدمة المدنية</t>
  </si>
  <si>
    <t>الأمانة العامة للجنة العليا لتخطيط المدن</t>
  </si>
  <si>
    <t>جامعة السلطان قابوس والمستشفى التعليمي</t>
  </si>
  <si>
    <t>موازنات الفائض والدعم</t>
  </si>
  <si>
    <t>وزارة الشؤون الرياضية</t>
  </si>
  <si>
    <t>وزارة التعليـم العالـي</t>
  </si>
  <si>
    <t>مجلس الدولة</t>
  </si>
  <si>
    <t>الادعاء العام</t>
  </si>
  <si>
    <t>الهيئة العامة للصناعات الحرفية</t>
  </si>
  <si>
    <t>وزارة السياحة</t>
  </si>
  <si>
    <t>وزارة القوى العاملة</t>
  </si>
  <si>
    <t>وزارة البيئة والشؤون المناخية</t>
  </si>
  <si>
    <t>الهيئة العامة للكهرباء والمياه</t>
  </si>
  <si>
    <t>وزارة الدفــــــاع</t>
  </si>
  <si>
    <t>شرطة عُمان السلطانية</t>
  </si>
  <si>
    <t>احتياطــــي مخصــــص</t>
  </si>
  <si>
    <t>الاجمالي</t>
  </si>
  <si>
    <t>جدول رقم (2/ 1)</t>
  </si>
  <si>
    <t>تقديرات الايرادات الجارية حسب التخصصات الوظيفية</t>
  </si>
  <si>
    <t>1)</t>
  </si>
  <si>
    <t xml:space="preserve">وزارة الماليــــــة </t>
  </si>
  <si>
    <t>وزارة الخارجيـــــة</t>
  </si>
  <si>
    <t>مجلــــس المناقصــــــات</t>
  </si>
  <si>
    <t>مجلـس الشـــورى</t>
  </si>
  <si>
    <t>مجلــس الدولـــة</t>
  </si>
  <si>
    <t>جملة قطاع الخدمات العامة</t>
  </si>
  <si>
    <t>2)</t>
  </si>
  <si>
    <t>وزارة الدفــاع</t>
  </si>
  <si>
    <t>جملة قطاع الدفاع</t>
  </si>
  <si>
    <t>3)</t>
  </si>
  <si>
    <t>وزارة الداخليـة</t>
  </si>
  <si>
    <t xml:space="preserve">وزارة العــــــدل  </t>
  </si>
  <si>
    <t>الإدعاء العــام</t>
  </si>
  <si>
    <t>شرطــة عُمـان السلطانيـة</t>
  </si>
  <si>
    <t>4)</t>
  </si>
  <si>
    <t>وزارة الصحـــة</t>
  </si>
  <si>
    <t>وزارة التربية والتعليم</t>
  </si>
  <si>
    <t>وزارة التعليـم العالي</t>
  </si>
  <si>
    <t>من 17604 إلى 17621</t>
  </si>
  <si>
    <t>جملة قطاع التعليم</t>
  </si>
  <si>
    <t>تابع جدول رقم (2/ 1)</t>
  </si>
  <si>
    <t>5)</t>
  </si>
  <si>
    <t>جملة قطاع الصحة</t>
  </si>
  <si>
    <t>6)</t>
  </si>
  <si>
    <t>من 17601 إلى 17603</t>
  </si>
  <si>
    <t>وزارة القوى العاملة       (قطاع العمل)</t>
  </si>
  <si>
    <t>جملة قطاع الضمان والرعاية الاجتماعية</t>
  </si>
  <si>
    <t>7)</t>
  </si>
  <si>
    <t>ديوان البلاط السلطاني  ويشمل :</t>
  </si>
  <si>
    <t xml:space="preserve">وزارة الإسكان </t>
  </si>
  <si>
    <t>من 12101 إلى 12104</t>
  </si>
  <si>
    <t>وزارة البلديات الإقليمية وموارد المياه (قطاع البلديات الإقليمية)</t>
  </si>
  <si>
    <t>وزارة البلديات الإقليمية وموارد المياه (قطاع موارد المياه)</t>
  </si>
  <si>
    <t>من 12301 إلى 12306 و 12308</t>
  </si>
  <si>
    <t>مكتب وزير الدولة ومحافظ ظفار</t>
  </si>
  <si>
    <t>مكتب وزير الدولة ومحافظ ظفار (بلدية ظفار)</t>
  </si>
  <si>
    <t>جملة قطاع الاسكان</t>
  </si>
  <si>
    <t>8)</t>
  </si>
  <si>
    <t>وزارة الاعــــــــــلام</t>
  </si>
  <si>
    <t>جملة قطاع الثقافة والشئون الدينية</t>
  </si>
  <si>
    <t>9)</t>
  </si>
  <si>
    <t>وزارة النفط والغاز</t>
  </si>
  <si>
    <t>جملة قطاع الطاقة والوقود</t>
  </si>
  <si>
    <t>10)</t>
  </si>
  <si>
    <t>12)</t>
  </si>
  <si>
    <t>وزارة النقل والإتصالات       (قطاع النقل)</t>
  </si>
  <si>
    <t>وزارة النقل والإتصالات      (قطاع الإتصالات)</t>
  </si>
  <si>
    <t>هيئة تنظيم الإتصالات</t>
  </si>
  <si>
    <t>جملة قطاع النقل والإتصالات</t>
  </si>
  <si>
    <t>13)</t>
  </si>
  <si>
    <t>جملة شئون اقتصادية اخرى</t>
  </si>
  <si>
    <t>14)</t>
  </si>
  <si>
    <t>جملة قطاع الاخرى</t>
  </si>
  <si>
    <t>احتياطي مخصص</t>
  </si>
  <si>
    <t>الاجمالــــــــي</t>
  </si>
  <si>
    <r>
      <t>قطاع الخدمات العامة</t>
    </r>
    <r>
      <rPr>
        <b/>
        <sz val="18"/>
        <color indexed="12"/>
        <rFont val="AF_Najed"/>
        <family val="0"/>
      </rPr>
      <t xml:space="preserve"> :</t>
    </r>
  </si>
  <si>
    <r>
      <t>قطاع الدفاع</t>
    </r>
    <r>
      <rPr>
        <b/>
        <sz val="18"/>
        <color indexed="12"/>
        <rFont val="AF_Najed"/>
        <family val="0"/>
      </rPr>
      <t xml:space="preserve"> :</t>
    </r>
  </si>
  <si>
    <r>
      <t xml:space="preserve">قطاع التعليم </t>
    </r>
    <r>
      <rPr>
        <b/>
        <sz val="18"/>
        <color indexed="12"/>
        <rFont val="AF_Najed"/>
        <family val="0"/>
      </rPr>
      <t>:</t>
    </r>
  </si>
  <si>
    <r>
      <t xml:space="preserve">وزارة القوى العاملة  </t>
    </r>
    <r>
      <rPr>
        <sz val="14"/>
        <rFont val="AF_Najed"/>
        <family val="0"/>
      </rPr>
      <t xml:space="preserve"> (قطاع التعليم التقني والتدريب المهني)</t>
    </r>
  </si>
  <si>
    <r>
      <t>قطاع الصحة</t>
    </r>
    <r>
      <rPr>
        <b/>
        <sz val="18"/>
        <color indexed="12"/>
        <rFont val="AF_Najed"/>
        <family val="0"/>
      </rPr>
      <t xml:space="preserve"> :</t>
    </r>
  </si>
  <si>
    <r>
      <t>قطاع الضمان والرعاية الاجتماعية</t>
    </r>
    <r>
      <rPr>
        <b/>
        <sz val="18"/>
        <color indexed="12"/>
        <rFont val="AF_Najed"/>
        <family val="0"/>
      </rPr>
      <t xml:space="preserve"> :</t>
    </r>
  </si>
  <si>
    <r>
      <t>قطاع الاسكان</t>
    </r>
    <r>
      <rPr>
        <b/>
        <sz val="18"/>
        <color indexed="12"/>
        <rFont val="AF_Najed"/>
        <family val="0"/>
      </rPr>
      <t xml:space="preserve"> :</t>
    </r>
  </si>
  <si>
    <r>
      <t>قطاع الثقافة والشئون الدينية</t>
    </r>
    <r>
      <rPr>
        <b/>
        <sz val="18"/>
        <color indexed="12"/>
        <rFont val="AF_Najed"/>
        <family val="0"/>
      </rPr>
      <t xml:space="preserve"> :</t>
    </r>
  </si>
  <si>
    <r>
      <t>قطاع الطاقة والوقود</t>
    </r>
    <r>
      <rPr>
        <b/>
        <sz val="18"/>
        <color indexed="12"/>
        <rFont val="AF_Najed"/>
        <family val="0"/>
      </rPr>
      <t xml:space="preserve"> :</t>
    </r>
  </si>
  <si>
    <r>
      <t>قطاع النقل والاتصالات</t>
    </r>
    <r>
      <rPr>
        <b/>
        <sz val="18"/>
        <color indexed="12"/>
        <rFont val="AF_Najed"/>
        <family val="0"/>
      </rPr>
      <t xml:space="preserve"> :</t>
    </r>
  </si>
  <si>
    <r>
      <t>شئون اقتصادية اخرى</t>
    </r>
    <r>
      <rPr>
        <b/>
        <sz val="18"/>
        <color indexed="12"/>
        <rFont val="AF_Najed"/>
        <family val="0"/>
      </rPr>
      <t xml:space="preserve"> :</t>
    </r>
  </si>
  <si>
    <r>
      <t>الاخـــــــرى</t>
    </r>
    <r>
      <rPr>
        <b/>
        <sz val="18"/>
        <color indexed="12"/>
        <rFont val="AF_Najed"/>
        <family val="0"/>
      </rPr>
      <t xml:space="preserve"> :</t>
    </r>
  </si>
  <si>
    <t>جدول رقم (2/2)</t>
  </si>
  <si>
    <t>تقديرات الايرادات الجارية</t>
  </si>
  <si>
    <t>رقم الحساب</t>
  </si>
  <si>
    <t>بند</t>
  </si>
  <si>
    <t>فصل</t>
  </si>
  <si>
    <t>باب</t>
  </si>
  <si>
    <t>البيــــان</t>
  </si>
  <si>
    <t xml:space="preserve">      رسـوم الترخيص بإستقدام العمال غير العُمانيين </t>
  </si>
  <si>
    <t xml:space="preserve">      رسوم البلدية على الإيجارات</t>
  </si>
  <si>
    <t xml:space="preserve">      رسـوم المعاملات العقاريـــة </t>
  </si>
  <si>
    <t xml:space="preserve">      رخص ممارسة الاعمال التجارية</t>
  </si>
  <si>
    <t xml:space="preserve">      رخـص وسائــــل النقـــــــل</t>
  </si>
  <si>
    <t xml:space="preserve">      رسوم فنادق ومرافق أخرى</t>
  </si>
  <si>
    <t xml:space="preserve">      رســوم امتياز مرافق</t>
  </si>
  <si>
    <t xml:space="preserve">      رسوم محلية مختلفة</t>
  </si>
  <si>
    <t xml:space="preserve">      ضريبة جمركيــــــة</t>
  </si>
  <si>
    <t>جملة ايرادات الضرائب والرسوم</t>
  </si>
  <si>
    <t xml:space="preserve">      ايرادات بيـع الميــاه</t>
  </si>
  <si>
    <t xml:space="preserve">      ايرادات ميـاه مختلفـة</t>
  </si>
  <si>
    <t xml:space="preserve">      ايرادات المطــــارات</t>
  </si>
  <si>
    <t xml:space="preserve">      ايرادات الموانــــيء</t>
  </si>
  <si>
    <t xml:space="preserve">      ايرادات خدمات مرفق الإتصالات</t>
  </si>
  <si>
    <t xml:space="preserve">      فائض الهيئات العامة</t>
  </si>
  <si>
    <t xml:space="preserve">      ايرادات تأجير عقارات حكومية</t>
  </si>
  <si>
    <t xml:space="preserve">      اربـاح الاستثمارات في الأسهم وحصص رأس المال</t>
  </si>
  <si>
    <t xml:space="preserve">      فوائد على ودائع البنوك والقروض المدينة</t>
  </si>
  <si>
    <t xml:space="preserve">      رســوم الهجرة والجــوازات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</si>
  <si>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</si>
  <si>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</si>
  <si>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</si>
  <si>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غذائيــة</t>
  </si>
  <si>
    <t xml:space="preserve">      ايرادات زراعية مختلفة</t>
  </si>
  <si>
    <t xml:space="preserve">      ايرادات الاســماك</t>
  </si>
  <si>
    <t xml:space="preserve">      ايرادات طبيــــــة</t>
  </si>
  <si>
    <t xml:space="preserve">      ايـرادات متنوعـة </t>
  </si>
  <si>
    <t xml:space="preserve">      ايرادات نفطية اخرى </t>
  </si>
  <si>
    <t>جملة الايرادات غير الضريبية</t>
  </si>
  <si>
    <t>ج  ـ  احتياطي مخصـص (إيراد غير موزع)</t>
  </si>
  <si>
    <t>الاجمالي (أ + ب + ج)</t>
  </si>
  <si>
    <t>جدول رقم (3)</t>
  </si>
  <si>
    <t>تقديرات الايرادات الرأسمالية والاستردادات الرأسمالية</t>
  </si>
  <si>
    <t>ايرادات رأسمالية :</t>
  </si>
  <si>
    <t>قطاع الخدمات العامة :</t>
  </si>
  <si>
    <t xml:space="preserve">وزارة المالية   </t>
  </si>
  <si>
    <t>اجمالي تقديرات الايرادات الرأسمالية</t>
  </si>
  <si>
    <t>اجمالي تقديرات الاستردادات الرأسمالية</t>
  </si>
  <si>
    <r>
      <t>قطاع الاسكان</t>
    </r>
    <r>
      <rPr>
        <b/>
        <sz val="18"/>
        <color indexed="21"/>
        <rFont val="AF_Najed"/>
        <family val="0"/>
      </rPr>
      <t xml:space="preserve"> :</t>
    </r>
  </si>
  <si>
    <r>
      <t>استردادات رأسمالية</t>
    </r>
    <r>
      <rPr>
        <sz val="14"/>
        <color indexed="12"/>
        <rFont val="PT Bold Heading"/>
        <family val="0"/>
      </rPr>
      <t xml:space="preserve"> :</t>
    </r>
  </si>
  <si>
    <r>
      <t>الاخـــرى</t>
    </r>
    <r>
      <rPr>
        <b/>
        <sz val="18"/>
        <color indexed="21"/>
        <rFont val="AF_Najed"/>
        <family val="0"/>
      </rPr>
      <t xml:space="preserve"> :</t>
    </r>
  </si>
  <si>
    <t>جدول رقم (3/ 1)</t>
  </si>
  <si>
    <t>إيرادات رأسمالية :</t>
  </si>
  <si>
    <t>ايرادات بيع مساكن اجتماعية ومباني حكومية</t>
  </si>
  <si>
    <t>ايرادات بيع اراضي حكومية</t>
  </si>
  <si>
    <t>إستردادات رأسمالية :</t>
  </si>
  <si>
    <t>استردادات قروض من هيئات ومؤسسات عامة وغيرها</t>
  </si>
  <si>
    <t>جدول رقم (4)</t>
  </si>
  <si>
    <t>تقديرات المصروفات الجاريه والرأسماليه</t>
  </si>
  <si>
    <t xml:space="preserve">للوزارات المدنيه والوحدات الحكومية والهيئات العامة </t>
  </si>
  <si>
    <t>المصروفات</t>
  </si>
  <si>
    <t>جملة</t>
  </si>
  <si>
    <t>الجاريه</t>
  </si>
  <si>
    <t>الرأسماليه</t>
  </si>
  <si>
    <t xml:space="preserve">ديـــوان البـــلاط السلطانــــي </t>
  </si>
  <si>
    <t>شـــؤون البــلاط السلطانــــي</t>
  </si>
  <si>
    <t>الامانه العامه لمجلس الــوزراء</t>
  </si>
  <si>
    <t>وزارة الشؤون القانونيــــــة</t>
  </si>
  <si>
    <t xml:space="preserve">وزارة الماليـــــــــــــــــــــــــــة </t>
  </si>
  <si>
    <t>وزارة الخارجيــــــــــــــــــــة</t>
  </si>
  <si>
    <t>وزارة الداخليــــــــــــــــــــــة</t>
  </si>
  <si>
    <t>وزارة الاعــــــــــــــــــــــــلام</t>
  </si>
  <si>
    <t>وزارة التجــارة والصناعـــة</t>
  </si>
  <si>
    <t>وزارة النفــــط والغـــــــــــاز</t>
  </si>
  <si>
    <t xml:space="preserve">وزارة العـــــــــــــــــــــــــــدل </t>
  </si>
  <si>
    <t>وزارة الصحـــــــــــــــــــــــــة</t>
  </si>
  <si>
    <t>وزارة التربيـة والتعليـــــــم</t>
  </si>
  <si>
    <t>وزارة التنمية الإجتماعيـة</t>
  </si>
  <si>
    <t>وزارة التراث والثقافـــة</t>
  </si>
  <si>
    <t>وزارة  النقـــــــــل والإتصــــالات</t>
  </si>
  <si>
    <t xml:space="preserve">وزارة الإسكــــــــــــان </t>
  </si>
  <si>
    <t>اللجنه العليا للاحتفالات بالعيد الوطني</t>
  </si>
  <si>
    <t>مكتب وزير الدولة ومحافظ ظفـــار</t>
  </si>
  <si>
    <t>مجلـــــــس المناقصـــــــــــات</t>
  </si>
  <si>
    <t>مجلـــــــس الشـــــــــــــــورى</t>
  </si>
  <si>
    <t>وزارة الخدمـــــة المدنيــــــة</t>
  </si>
  <si>
    <t xml:space="preserve">موازنات الفائض والدعم </t>
  </si>
  <si>
    <t>وزارة الشـؤون الرياضيـة</t>
  </si>
  <si>
    <t>معهــــــد الادارة العامــــة</t>
  </si>
  <si>
    <t>وزارة التعليــــم العالــــي</t>
  </si>
  <si>
    <t>مجلـــــــس الدولــــــــــــــــة</t>
  </si>
  <si>
    <t>الإدعــــــــاء العـــــــــــــــــام</t>
  </si>
  <si>
    <t>مجلس البحث العلمي</t>
  </si>
  <si>
    <t>المجلس العماني للاختصاصات الطبية</t>
  </si>
  <si>
    <t>مجلـــس التعليم العالـــــــي</t>
  </si>
  <si>
    <t>وزارة القـــــــوى العاملــــــة</t>
  </si>
  <si>
    <t>هيئة الوثائق والمحفوظات الوطنية</t>
  </si>
  <si>
    <t>احتياطــــي مخصــــــــــص</t>
  </si>
  <si>
    <t>الا جمالــــــــــــــي</t>
  </si>
  <si>
    <t>جدول رقم (4/ 1)</t>
  </si>
  <si>
    <t>تقديرات المصروفات الجارية والرأسمالية حسب التخصصات الوظيفية</t>
  </si>
  <si>
    <t>الجارية</t>
  </si>
  <si>
    <t>الرأسمالية</t>
  </si>
  <si>
    <t>شؤون البلاط السلطاني</t>
  </si>
  <si>
    <t>الامانة العامة لمجلس الوزراء</t>
  </si>
  <si>
    <t>وزارة الشؤون  القانونية</t>
  </si>
  <si>
    <t xml:space="preserve">وزارة الماليـــــــــــــة </t>
  </si>
  <si>
    <t>مجلــس المناقصـــات</t>
  </si>
  <si>
    <t>مجلـــس الشــــورى</t>
  </si>
  <si>
    <t>مجلس الدولـــــــة</t>
  </si>
  <si>
    <t>وزارة الداخلية</t>
  </si>
  <si>
    <t xml:space="preserve">وزارة العـــــدل </t>
  </si>
  <si>
    <t>الإدعاء العــــام</t>
  </si>
  <si>
    <t>كلية عُمان للسياحة</t>
  </si>
  <si>
    <t>معهد الادارة العامــة</t>
  </si>
  <si>
    <t>وزارة التعليم العالــي</t>
  </si>
  <si>
    <t>مجلس التعليم العالي</t>
  </si>
  <si>
    <t>من 17604 الى 17621</t>
  </si>
  <si>
    <t>تابع جدول رقم (4/ 1)</t>
  </si>
  <si>
    <t>قطاع الصحة:</t>
  </si>
  <si>
    <t>وزارة الصحــــــة</t>
  </si>
  <si>
    <t>قطاع الضمان والرعاية الاجتماعية:</t>
  </si>
  <si>
    <t>وزارة التنمية الإجتماعية</t>
  </si>
  <si>
    <t>من 17601 الى  17603</t>
  </si>
  <si>
    <t>وزارة القوى العاملة             (قطاع العمل)</t>
  </si>
  <si>
    <t>قطاع الاسكان:</t>
  </si>
  <si>
    <t>ديوان البلاط السلطاني ويشمل:</t>
  </si>
  <si>
    <t>ـ  بلدية مسقط</t>
  </si>
  <si>
    <t>ـ  مكتب مستشار حفظ البيئة</t>
  </si>
  <si>
    <t>ـ  مكتب مستشار جلالة السلطان للشؤون البيئية</t>
  </si>
  <si>
    <t>من 12101 الى 12104</t>
  </si>
  <si>
    <t>من 12301 الى 12306 و12308</t>
  </si>
  <si>
    <t>قطاع الثقافة والشئون الدينية:</t>
  </si>
  <si>
    <t>ديوان البلاط السلطاني:</t>
  </si>
  <si>
    <t>وزارة الاعلام</t>
  </si>
  <si>
    <t>وزارة التربية والتعليم (المديرية العامة للكشافة)</t>
  </si>
  <si>
    <t>وزارة التراث والثقافة</t>
  </si>
  <si>
    <t>مؤسسة عمان للصحافة  والنشر والاعلان</t>
  </si>
  <si>
    <t>وزارة النقل والإتصالات       (قطاع النقـــــــل)</t>
  </si>
  <si>
    <t>وزارة النقل والإتصالات       (قطاع الإتصالات)</t>
  </si>
  <si>
    <t>هيئة تقنية المعلومات</t>
  </si>
  <si>
    <t>الهيئة العامة للمخازن والاحتياطي الغذائي</t>
  </si>
  <si>
    <r>
      <t>قطاع الخدمات العامة</t>
    </r>
    <r>
      <rPr>
        <b/>
        <sz val="18"/>
        <color indexed="12"/>
        <rFont val="AF_Najed"/>
        <family val="0"/>
      </rPr>
      <t>:</t>
    </r>
  </si>
  <si>
    <r>
      <t>ديوان البلاط السلطاني</t>
    </r>
    <r>
      <rPr>
        <u val="single"/>
        <sz val="16"/>
        <rFont val="AF_Najed"/>
        <family val="0"/>
      </rPr>
      <t xml:space="preserve"> </t>
    </r>
  </si>
  <si>
    <r>
      <t>قطاع التعليم</t>
    </r>
    <r>
      <rPr>
        <b/>
        <sz val="18"/>
        <color indexed="12"/>
        <rFont val="AF_Najed"/>
        <family val="0"/>
      </rPr>
      <t>:</t>
    </r>
  </si>
  <si>
    <r>
      <t xml:space="preserve">وزارة الصحة </t>
    </r>
    <r>
      <rPr>
        <sz val="13"/>
        <rFont val="AF_Najed"/>
        <family val="0"/>
      </rPr>
      <t>(المعاهد الصحية والمديرية العامة للتعليم والتدريب)</t>
    </r>
  </si>
  <si>
    <r>
      <t xml:space="preserve">الهيئة العامة للصناعات الحرفية </t>
    </r>
    <r>
      <rPr>
        <sz val="12"/>
        <rFont val="AF_Najed"/>
        <family val="0"/>
      </rPr>
      <t>(مراكز تدريب الصناعات الحرفية)</t>
    </r>
  </si>
  <si>
    <r>
      <t xml:space="preserve">وزارة القوى العاملة    </t>
    </r>
    <r>
      <rPr>
        <sz val="14"/>
        <rFont val="AF_Najed"/>
        <family val="0"/>
      </rPr>
      <t xml:space="preserve"> (</t>
    </r>
    <r>
      <rPr>
        <sz val="13"/>
        <rFont val="AF_Najed"/>
        <family val="0"/>
      </rPr>
      <t>قطاع  التعليم التقني والتدريب المهني</t>
    </r>
    <r>
      <rPr>
        <sz val="14"/>
        <rFont val="AF_Najed"/>
        <family val="0"/>
      </rPr>
      <t>)</t>
    </r>
  </si>
  <si>
    <r>
      <t>قطاع الطاقة والوقود</t>
    </r>
    <r>
      <rPr>
        <b/>
        <sz val="18"/>
        <color indexed="12"/>
        <rFont val="AF_Najed"/>
        <family val="0"/>
      </rPr>
      <t>:</t>
    </r>
  </si>
  <si>
    <r>
      <t>قطاع النقل والاتصالات</t>
    </r>
    <r>
      <rPr>
        <b/>
        <sz val="18"/>
        <color indexed="12"/>
        <rFont val="AF_Najed"/>
        <family val="0"/>
      </rPr>
      <t>:</t>
    </r>
  </si>
  <si>
    <r>
      <t>شئون اقتصادية اخرى</t>
    </r>
    <r>
      <rPr>
        <b/>
        <sz val="18"/>
        <color indexed="12"/>
        <rFont val="AF_Najed"/>
        <family val="0"/>
      </rPr>
      <t>:</t>
    </r>
  </si>
  <si>
    <t>إيرادات البريد</t>
  </si>
  <si>
    <r>
      <t xml:space="preserve">أ - </t>
    </r>
    <r>
      <rPr>
        <b/>
        <u val="single"/>
        <sz val="17"/>
        <color indexed="12"/>
        <rFont val="AF_Najed"/>
        <family val="0"/>
      </rPr>
      <t>ايرادات الضرائب والرسوم</t>
    </r>
    <r>
      <rPr>
        <b/>
        <sz val="17"/>
        <color indexed="12"/>
        <rFont val="AF_Najed"/>
        <family val="0"/>
      </rPr>
      <t xml:space="preserve"> :</t>
    </r>
  </si>
  <si>
    <r>
      <t xml:space="preserve">ب - </t>
    </r>
    <r>
      <rPr>
        <b/>
        <u val="single"/>
        <sz val="17"/>
        <color indexed="12"/>
        <rFont val="AF_Najed"/>
        <family val="0"/>
      </rPr>
      <t>ايرادات غير ضريبية</t>
    </r>
    <r>
      <rPr>
        <b/>
        <sz val="17"/>
        <color indexed="12"/>
        <rFont val="AF_Najed"/>
        <family val="0"/>
      </rPr>
      <t xml:space="preserve">  :</t>
    </r>
  </si>
  <si>
    <r>
      <t xml:space="preserve"> </t>
    </r>
    <r>
      <rPr>
        <u val="single"/>
        <sz val="13"/>
        <color indexed="12"/>
        <rFont val="PT Bold Heading"/>
        <family val="0"/>
      </rPr>
      <t>وسائل التمويل</t>
    </r>
    <r>
      <rPr>
        <sz val="13"/>
        <color indexed="12"/>
        <rFont val="PT Bold Heading"/>
        <family val="0"/>
      </rPr>
      <t xml:space="preserve"> </t>
    </r>
  </si>
  <si>
    <r>
      <t>الإنفاق العام</t>
    </r>
    <r>
      <rPr>
        <sz val="13"/>
        <color indexed="12"/>
        <rFont val="PT Bold Heading"/>
        <family val="0"/>
      </rPr>
      <t xml:space="preserve"> :</t>
    </r>
  </si>
  <si>
    <r>
      <t>الايرادات</t>
    </r>
    <r>
      <rPr>
        <sz val="13"/>
        <color indexed="12"/>
        <rFont val="PT Bold Heading"/>
        <family val="0"/>
      </rPr>
      <t xml:space="preserve"> :</t>
    </r>
  </si>
  <si>
    <r>
      <t>العجـــــز</t>
    </r>
    <r>
      <rPr>
        <sz val="13"/>
        <color indexed="12"/>
        <rFont val="PT Bold Heading"/>
        <family val="0"/>
      </rPr>
      <t xml:space="preserve">   (أولا   -   ثانيا)</t>
    </r>
  </si>
  <si>
    <r>
      <t xml:space="preserve">المساهمات ونفقات أخرى </t>
    </r>
    <r>
      <rPr>
        <b/>
        <sz val="16"/>
        <color indexed="61"/>
        <rFont val="AF_Najed"/>
        <family val="0"/>
      </rPr>
      <t xml:space="preserve"> :</t>
    </r>
  </si>
  <si>
    <t xml:space="preserve">        جملة المساهمات ونفقات أخرى </t>
  </si>
  <si>
    <t>(ألف ريال عماني)</t>
  </si>
  <si>
    <t>الميزانية العامة للدولة للسنة المالية 2012</t>
  </si>
  <si>
    <t>والهيئات العامة للسنة المالية 2012</t>
  </si>
  <si>
    <t>للوزارات المدنية والوحدات الحكومية والهيئات العامة للسنة المالية 2012</t>
  </si>
  <si>
    <t>للسنة المالية 2012 ( حسب البنود)</t>
  </si>
  <si>
    <t>حسب التخصصات الوظيفية للوزارات المدنية للسنة المالية 2012</t>
  </si>
  <si>
    <t>للسنة المالية 2012 (حسب البنود)</t>
  </si>
  <si>
    <t xml:space="preserve"> للسنه الماليه 2012</t>
  </si>
  <si>
    <t xml:space="preserve"> للوزارات المدنية والوحدات الحكومية والهيئات العامة للسنة المالية 2012</t>
  </si>
  <si>
    <t>-</t>
  </si>
  <si>
    <t>21) استخدام فائض حسابات عام 2011م</t>
  </si>
  <si>
    <t>22)  تمويل من الإحتياطيات</t>
  </si>
  <si>
    <t>الهيئة العامة لحماية المستهلك</t>
  </si>
  <si>
    <t>هيئة المنطقة الاقتصادية الخاصة بالدقم</t>
  </si>
  <si>
    <t>ـ  بلدية صحار</t>
  </si>
  <si>
    <t>ديوان البلاط السلطاني (مشروع زراعة المليون نخلة)</t>
  </si>
  <si>
    <t>وزارة الزراعة والثروة السمكية :</t>
  </si>
  <si>
    <t xml:space="preserve"> الثروة السمكية</t>
  </si>
  <si>
    <t>جهاز الرقابة المالية والإدارية للدولة</t>
  </si>
  <si>
    <t xml:space="preserve"> الزراعــــــــــــــة</t>
  </si>
  <si>
    <t xml:space="preserve"> الزراعـــــــــــــــة</t>
  </si>
  <si>
    <t>الهيئة العامة لترويج الاستثمار وتنمية الصادرات</t>
  </si>
  <si>
    <t xml:space="preserve"> الزراعـــــــــــــة</t>
  </si>
  <si>
    <t xml:space="preserve"> الزراعــــــــــــة</t>
  </si>
  <si>
    <t xml:space="preserve">جملة قطاع الزراعة والثروة السمكية </t>
  </si>
  <si>
    <r>
      <t xml:space="preserve">قطاع الزراعة والثروة السمكية </t>
    </r>
    <r>
      <rPr>
        <b/>
        <sz val="18"/>
        <color indexed="12"/>
        <rFont val="AF_Najed"/>
        <family val="0"/>
      </rPr>
      <t xml:space="preserve"> :</t>
    </r>
  </si>
  <si>
    <t>قطاع الزراعة والثروة السمكية</t>
  </si>
  <si>
    <t>جملة قطاع الزراعة والثروة السمكية</t>
  </si>
  <si>
    <t>موازنة لتصريف الأعمال الضرورية لوزارة الاقتصاد الوطني (الملغاه)</t>
  </si>
  <si>
    <t>وزارة البلديات الإقليمية وموارد المياه  (قطاع البلديات الإقليمية)</t>
  </si>
  <si>
    <t>وزارة البلديات الإقليمية وموارد المياه  (قطاع موارد المياه)</t>
  </si>
  <si>
    <t>وزارة الاســــــــــــــكـان</t>
  </si>
  <si>
    <t>ـ بلدية صحار</t>
  </si>
  <si>
    <t xml:space="preserve">وزارة الإســــــــــكان </t>
  </si>
  <si>
    <t>ديوان البلاط السلطاني (بلدية صحار)</t>
  </si>
  <si>
    <r>
      <t xml:space="preserve">وزارة الصحـــة </t>
    </r>
    <r>
      <rPr>
        <sz val="14"/>
        <rFont val="AF_Najed"/>
        <family val="0"/>
      </rPr>
      <t>(المعاهد الصحية والمديرية العامة للتعليم والتدريب)</t>
    </r>
  </si>
  <si>
    <t>(مليون ريال عُماني)</t>
  </si>
  <si>
    <t>مكتب نائب رئيس الوزراء لشؤون مجلس الوزراء</t>
  </si>
  <si>
    <t>وزارة الشؤون القانونيـة</t>
  </si>
  <si>
    <t>وزارة الاوقاف والشؤون الدينية</t>
  </si>
  <si>
    <t>وزارة الشؤون القانونية</t>
  </si>
  <si>
    <t xml:space="preserve">وزارة الاوقاف والشؤون الدينية </t>
  </si>
  <si>
    <t>مكتب وزير الدولة ومحافظ مسـقط</t>
  </si>
  <si>
    <t>مكتب مستشارجلالة السلطان لشؤون التخطيط  الاقتصادي</t>
  </si>
  <si>
    <r>
      <t xml:space="preserve">وزارة الخارجية </t>
    </r>
    <r>
      <rPr>
        <sz val="14"/>
        <rFont val="AF_Najed"/>
        <family val="0"/>
      </rPr>
      <t>(المعهد الدبلوماسي)</t>
    </r>
  </si>
  <si>
    <r>
      <t xml:space="preserve">وزارة العـــــدل </t>
    </r>
    <r>
      <rPr>
        <sz val="14"/>
        <rFont val="AF_Najed"/>
        <family val="0"/>
      </rPr>
      <t>(المعهد العالي للقضاء)</t>
    </r>
  </si>
  <si>
    <r>
      <t xml:space="preserve">وزارة الاوقاف والشؤون الدينية  </t>
    </r>
    <r>
      <rPr>
        <sz val="13"/>
        <rFont val="AF_Najed"/>
        <family val="0"/>
      </rPr>
      <t>(معهد العلوم الشرعية)</t>
    </r>
  </si>
  <si>
    <t>مؤسسات أخرى</t>
  </si>
  <si>
    <t>مكتب مستشار جلالة السلطان لشؤون التخطيط الاقتصادي</t>
  </si>
  <si>
    <r>
      <t>قطاع الامن والنظام العام</t>
    </r>
    <r>
      <rPr>
        <b/>
        <sz val="18"/>
        <color indexed="12"/>
        <rFont val="AF_Najed"/>
        <family val="0"/>
      </rPr>
      <t>:</t>
    </r>
  </si>
  <si>
    <t>جملة قطاع الامن والنظام العام</t>
  </si>
  <si>
    <t>ديوان البلاط السلطاني :</t>
  </si>
  <si>
    <r>
      <t>قطاع الامن والنظام العام</t>
    </r>
    <r>
      <rPr>
        <b/>
        <sz val="18"/>
        <color indexed="12"/>
        <rFont val="AF_Najed"/>
        <family val="0"/>
      </rPr>
      <t xml:space="preserve"> :</t>
    </r>
  </si>
  <si>
    <t>ـ مكتب مستشار جلالة السلطان للشؤون الثقافية</t>
  </si>
  <si>
    <t>ـ  محكمة القضاء الإداري</t>
  </si>
  <si>
    <t>الهيئة العامة للإذاعة والتلفزيون</t>
  </si>
  <si>
    <t xml:space="preserve">     ضريبة الدخل (على الشركات والمؤسسات)</t>
  </si>
  <si>
    <t>حصة الحكومة في معاشات موظفي الحكومة العمانيين</t>
  </si>
  <si>
    <t>منحة نهاية الخدمة لموظفي الحكومة</t>
  </si>
  <si>
    <t>وزارة المالية  (تمويل مؤسسات)</t>
  </si>
  <si>
    <t xml:space="preserve">وزارة المالية / تمويل مؤسسات </t>
  </si>
  <si>
    <t>وزارة المالية (مخصصات أخرى)</t>
  </si>
  <si>
    <t>وزارة المالية  (مخصصات أخرى)</t>
  </si>
</sst>
</file>

<file path=xl/styles.xml><?xml version="1.0" encoding="utf-8"?>
<styleSheet xmlns="http://schemas.openxmlformats.org/spreadsheetml/2006/main">
  <numFmts count="67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ر.س.&quot;\ #,##0;&quot;ر.س.&quot;\ \-#,##0"/>
    <numFmt numFmtId="171" formatCode="&quot;ر.س.&quot;\ #,##0;[Red]&quot;ر.س.&quot;\ \-#,##0"/>
    <numFmt numFmtId="172" formatCode="&quot;ر.س.&quot;\ #,##0.00;&quot;ر.س.&quot;\ \-#,##0.00"/>
    <numFmt numFmtId="173" formatCode="&quot;ر.س.&quot;\ #,##0.00;[Red]&quot;ر.س.&quot;\ \-#,##0.00"/>
    <numFmt numFmtId="174" formatCode="_ &quot;ر.س.&quot;\ * #,##0_ ;_ &quot;ر.س.&quot;\ * \-#,##0_ ;_ &quot;ر.س.&quot;\ * &quot;-&quot;_ ;_ @_ "/>
    <numFmt numFmtId="175" formatCode="_ * #,##0_ ;_ * \-#,##0_ ;_ * &quot;-&quot;_ ;_ @_ "/>
    <numFmt numFmtId="176" formatCode="_ &quot;ر.س.&quot;\ * #,##0.00_ ;_ &quot;ر.س.&quot;\ * \-#,##0.00_ ;_ &quot;ر.س.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d/m"/>
    <numFmt numFmtId="212" formatCode="yyyy/mmdd"/>
    <numFmt numFmtId="213" formatCode="0.000"/>
    <numFmt numFmtId="214" formatCode="###\ ###\ "/>
    <numFmt numFmtId="215" formatCode="###\ ###\ \ \ \ "/>
    <numFmt numFmtId="216" formatCode="###\ ###\ \ \ \ \ \ \ "/>
    <numFmt numFmtId="217" formatCode="###\ ###"/>
    <numFmt numFmtId="218" formatCode="###\ ###\ ###\ \ "/>
    <numFmt numFmtId="219" formatCode="\ \ \ ###\ ###\ ###\ ###"/>
    <numFmt numFmtId="220" formatCode="_(* #\ ##0_);_ \(#,##0\);_(* &quot;-&quot;_);_(@_)"/>
    <numFmt numFmtId="221" formatCode="#,##0_-;[Red]\(#,##0\)"/>
    <numFmt numFmtId="222" formatCode="#,##0_-;[Red]\(###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u val="single"/>
      <sz val="18"/>
      <color indexed="10"/>
      <name val="AF_Najed"/>
      <family val="0"/>
    </font>
    <font>
      <sz val="12"/>
      <name val="AF_Najed"/>
      <family val="0"/>
    </font>
    <font>
      <sz val="14"/>
      <color indexed="10"/>
      <name val="AF_Najed"/>
      <family val="0"/>
    </font>
    <font>
      <b/>
      <u val="single"/>
      <sz val="16"/>
      <color indexed="61"/>
      <name val="AF_Najed"/>
      <family val="0"/>
    </font>
    <font>
      <b/>
      <sz val="16"/>
      <color indexed="61"/>
      <name val="AF_Najed"/>
      <family val="0"/>
    </font>
    <font>
      <b/>
      <u val="single"/>
      <sz val="18"/>
      <color indexed="10"/>
      <name val="AF_Najed"/>
      <family val="0"/>
    </font>
    <font>
      <sz val="18"/>
      <name val="AF_Najed"/>
      <family val="0"/>
    </font>
    <font>
      <sz val="14"/>
      <name val="AF_Najed"/>
      <family val="0"/>
    </font>
    <font>
      <sz val="17"/>
      <name val="AF_Najed"/>
      <family val="0"/>
    </font>
    <font>
      <sz val="17"/>
      <color indexed="12"/>
      <name val="AF_Najed"/>
      <family val="0"/>
    </font>
    <font>
      <b/>
      <sz val="18"/>
      <color indexed="12"/>
      <name val="AF_Najed"/>
      <family val="0"/>
    </font>
    <font>
      <b/>
      <u val="single"/>
      <sz val="18"/>
      <color indexed="12"/>
      <name val="AF_Najed"/>
      <family val="0"/>
    </font>
    <font>
      <sz val="18"/>
      <color indexed="12"/>
      <name val="AF_Najed"/>
      <family val="0"/>
    </font>
    <font>
      <sz val="10"/>
      <name val="Arabic Transparent"/>
      <family val="0"/>
    </font>
    <font>
      <u val="single"/>
      <sz val="18"/>
      <name val="AF_Najed"/>
      <family val="0"/>
    </font>
    <font>
      <u val="single"/>
      <sz val="14"/>
      <color indexed="12"/>
      <name val="PT Bold Heading"/>
      <family val="0"/>
    </font>
    <font>
      <b/>
      <u val="single"/>
      <sz val="18"/>
      <color indexed="21"/>
      <name val="AF_Najed"/>
      <family val="0"/>
    </font>
    <font>
      <b/>
      <sz val="18"/>
      <color indexed="21"/>
      <name val="AF_Najed"/>
      <family val="0"/>
    </font>
    <font>
      <sz val="14"/>
      <color indexed="12"/>
      <name val="PT Bold Heading"/>
      <family val="0"/>
    </font>
    <font>
      <i/>
      <sz val="18"/>
      <name val="AF_Najed"/>
      <family val="0"/>
    </font>
    <font>
      <u val="single"/>
      <sz val="18"/>
      <color indexed="21"/>
      <name val="AF_Naje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6"/>
      <name val="AF_Najed"/>
      <family val="0"/>
    </font>
    <font>
      <sz val="13"/>
      <name val="AF_Najed"/>
      <family val="0"/>
    </font>
    <font>
      <b/>
      <sz val="18"/>
      <color indexed="10"/>
      <name val="AF_Najed"/>
      <family val="0"/>
    </font>
    <font>
      <sz val="16"/>
      <color indexed="17"/>
      <name val="AF_Najed"/>
      <family val="0"/>
    </font>
    <font>
      <sz val="17"/>
      <color indexed="17"/>
      <name val="AF_Najed"/>
      <family val="0"/>
    </font>
    <font>
      <sz val="18"/>
      <color indexed="17"/>
      <name val="AF_Najed"/>
      <family val="0"/>
    </font>
    <font>
      <b/>
      <sz val="18"/>
      <color indexed="17"/>
      <name val="AF_Najed"/>
      <family val="0"/>
    </font>
    <font>
      <b/>
      <sz val="16"/>
      <color indexed="17"/>
      <name val="AF_Najed"/>
      <family val="0"/>
    </font>
    <font>
      <b/>
      <sz val="17"/>
      <color indexed="12"/>
      <name val="AF_Najed"/>
      <family val="0"/>
    </font>
    <font>
      <b/>
      <u val="single"/>
      <sz val="17"/>
      <color indexed="12"/>
      <name val="AF_Najed"/>
      <family val="0"/>
    </font>
    <font>
      <sz val="13"/>
      <color indexed="12"/>
      <name val="PT Bold Heading"/>
      <family val="0"/>
    </font>
    <font>
      <u val="single"/>
      <sz val="13"/>
      <color indexed="12"/>
      <name val="PT Bold Heading"/>
      <family val="0"/>
    </font>
    <font>
      <sz val="13"/>
      <color indexed="10"/>
      <name val="PT Bold Heading"/>
      <family val="0"/>
    </font>
    <font>
      <b/>
      <sz val="17"/>
      <color indexed="17"/>
      <name val="AF_Najed"/>
      <family val="0"/>
    </font>
    <font>
      <i/>
      <sz val="18"/>
      <color indexed="17"/>
      <name val="AF_Najed"/>
      <family val="0"/>
    </font>
    <font>
      <b/>
      <sz val="14"/>
      <name val="AF_Najed"/>
      <family val="0"/>
    </font>
    <font>
      <sz val="20"/>
      <name val="AF_Najed"/>
      <family val="0"/>
    </font>
    <font>
      <sz val="20"/>
      <color indexed="17"/>
      <name val="AF_Najed"/>
      <family val="0"/>
    </font>
    <font>
      <sz val="19"/>
      <name val="AF_Najed"/>
      <family val="0"/>
    </font>
    <font>
      <sz val="19"/>
      <color indexed="17"/>
      <name val="AF_Najed"/>
      <family val="0"/>
    </font>
    <font>
      <sz val="19"/>
      <color indexed="10"/>
      <name val="AF_Najed"/>
      <family val="0"/>
    </font>
    <font>
      <u val="single"/>
      <sz val="16"/>
      <color indexed="17"/>
      <name val="PT Bold Heading"/>
      <family val="0"/>
    </font>
    <font>
      <u val="single"/>
      <sz val="14"/>
      <color indexed="17"/>
      <name val="PT Bold Heading"/>
      <family val="0"/>
    </font>
    <font>
      <u val="single"/>
      <sz val="17"/>
      <name val="AF_Najed"/>
      <family val="0"/>
    </font>
    <font>
      <b/>
      <u val="single"/>
      <sz val="16"/>
      <name val="AF_Najed"/>
      <family val="0"/>
    </font>
    <font>
      <b/>
      <u val="single"/>
      <sz val="17"/>
      <name val="AF_Najed"/>
      <family val="0"/>
    </font>
  </fonts>
  <fills count="3">
    <fill>
      <patternFill/>
    </fill>
    <fill>
      <patternFill patternType="gray125"/>
    </fill>
    <fill>
      <patternFill patternType="lightGray">
        <fgColor indexed="26"/>
      </patternFill>
    </fill>
  </fills>
  <borders count="85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2"/>
    </xf>
    <xf numFmtId="0" fontId="5" fillId="0" borderId="0" xfId="0" applyFont="1" applyFill="1" applyAlignment="1">
      <alignment horizontal="right" vertical="center" readingOrder="2"/>
    </xf>
    <xf numFmtId="0" fontId="4" fillId="0" borderId="1" xfId="0" applyFont="1" applyFill="1" applyBorder="1" applyAlignment="1">
      <alignment horizontal="right" vertical="center" readingOrder="2"/>
    </xf>
    <xf numFmtId="0" fontId="4" fillId="0" borderId="2" xfId="0" applyFont="1" applyFill="1" applyBorder="1" applyAlignment="1">
      <alignment horizontal="right" vertical="center" readingOrder="2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right" vertical="center" readingOrder="2"/>
    </xf>
    <xf numFmtId="0" fontId="9" fillId="0" borderId="2" xfId="0" applyFont="1" applyFill="1" applyBorder="1" applyAlignment="1">
      <alignment horizontal="right" vertical="center" readingOrder="2"/>
    </xf>
    <xf numFmtId="0" fontId="4" fillId="0" borderId="3" xfId="0" applyFont="1" applyFill="1" applyBorder="1" applyAlignment="1">
      <alignment horizontal="right" vertical="center" readingOrder="2"/>
    </xf>
    <xf numFmtId="0" fontId="4" fillId="0" borderId="4" xfId="0" applyFont="1" applyFill="1" applyBorder="1" applyAlignment="1">
      <alignment vertical="center" readingOrder="2"/>
    </xf>
    <xf numFmtId="0" fontId="4" fillId="0" borderId="5" xfId="0" applyFont="1" applyFill="1" applyBorder="1" applyAlignment="1">
      <alignment vertical="center" readingOrder="2"/>
    </xf>
    <xf numFmtId="0" fontId="4" fillId="0" borderId="6" xfId="0" applyFont="1" applyFill="1" applyBorder="1" applyAlignment="1">
      <alignment vertical="center" readingOrder="2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" fontId="14" fillId="0" borderId="9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7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readingOrder="2"/>
    </xf>
    <xf numFmtId="0" fontId="17" fillId="0" borderId="2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right" vertical="center" readingOrder="2"/>
    </xf>
    <xf numFmtId="0" fontId="13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readingOrder="2"/>
    </xf>
    <xf numFmtId="0" fontId="17" fillId="0" borderId="2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93" fontId="0" fillId="0" borderId="0" xfId="15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Continuous" vertical="center"/>
    </xf>
    <xf numFmtId="1" fontId="4" fillId="0" borderId="0" xfId="15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Continuous" vertical="center"/>
    </xf>
    <xf numFmtId="1" fontId="4" fillId="0" borderId="13" xfId="15" applyNumberFormat="1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1" fontId="4" fillId="0" borderId="0" xfId="15" applyNumberFormat="1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 readingOrder="2"/>
    </xf>
    <xf numFmtId="0" fontId="4" fillId="0" borderId="21" xfId="0" applyFont="1" applyFill="1" applyBorder="1" applyAlignment="1">
      <alignment horizontal="centerContinuous" vertical="center"/>
    </xf>
    <xf numFmtId="1" fontId="4" fillId="0" borderId="22" xfId="15" applyNumberFormat="1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209" fontId="4" fillId="0" borderId="0" xfId="0" applyNumberFormat="1" applyFont="1" applyFill="1" applyBorder="1" applyAlignment="1">
      <alignment horizontal="right" vertical="center" readingOrder="2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210" fontId="12" fillId="0" borderId="0" xfId="0" applyNumberFormat="1" applyFont="1" applyFill="1" applyAlignment="1">
      <alignment/>
    </xf>
    <xf numFmtId="210" fontId="0" fillId="0" borderId="0" xfId="0" applyNumberFormat="1" applyFill="1" applyAlignment="1">
      <alignment/>
    </xf>
    <xf numFmtId="0" fontId="2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right" vertical="center" readingOrder="2"/>
    </xf>
    <xf numFmtId="0" fontId="22" fillId="0" borderId="17" xfId="0" applyFont="1" applyFill="1" applyBorder="1" applyAlignment="1">
      <alignment horizontal="right" vertical="center" readingOrder="2"/>
    </xf>
    <xf numFmtId="0" fontId="12" fillId="0" borderId="17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 readingOrder="2"/>
    </xf>
    <xf numFmtId="1" fontId="12" fillId="0" borderId="7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centerContinuous" vertical="center"/>
    </xf>
    <xf numFmtId="0" fontId="22" fillId="0" borderId="8" xfId="0" applyFont="1" applyFill="1" applyBorder="1" applyAlignment="1">
      <alignment horizontal="right" vertical="center"/>
    </xf>
    <xf numFmtId="0" fontId="12" fillId="0" borderId="0" xfId="0" applyFont="1" applyFill="1" applyAlignment="1">
      <alignment readingOrder="2"/>
    </xf>
    <xf numFmtId="0" fontId="12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12" fillId="0" borderId="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Continuous" vertical="center"/>
    </xf>
    <xf numFmtId="0" fontId="12" fillId="0" borderId="8" xfId="0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26" fillId="0" borderId="17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Fill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readingOrder="2"/>
    </xf>
    <xf numFmtId="0" fontId="1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 readingOrder="2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 readingOrder="2"/>
    </xf>
    <xf numFmtId="0" fontId="4" fillId="0" borderId="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218" fontId="12" fillId="0" borderId="0" xfId="0" applyNumberFormat="1" applyFont="1" applyFill="1" applyAlignment="1">
      <alignment horizontal="right"/>
    </xf>
    <xf numFmtId="0" fontId="37" fillId="0" borderId="17" xfId="0" applyFont="1" applyFill="1" applyBorder="1" applyAlignment="1">
      <alignment vertical="center"/>
    </xf>
    <xf numFmtId="0" fontId="37" fillId="0" borderId="19" xfId="0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right" vertical="center"/>
    </xf>
    <xf numFmtId="0" fontId="39" fillId="0" borderId="26" xfId="0" applyFont="1" applyFill="1" applyBorder="1" applyAlignment="1">
      <alignment vertical="center" readingOrder="2"/>
    </xf>
    <xf numFmtId="0" fontId="39" fillId="0" borderId="2" xfId="0" applyFont="1" applyFill="1" applyBorder="1" applyAlignment="1">
      <alignment horizontal="right" vertical="center" readingOrder="2"/>
    </xf>
    <xf numFmtId="0" fontId="39" fillId="0" borderId="5" xfId="0" applyFont="1" applyFill="1" applyBorder="1" applyAlignment="1">
      <alignment vertical="center" readingOrder="2"/>
    </xf>
    <xf numFmtId="0" fontId="40" fillId="0" borderId="2" xfId="0" applyFont="1" applyFill="1" applyBorder="1" applyAlignment="1">
      <alignment horizontal="right" vertical="center" readingOrder="2"/>
    </xf>
    <xf numFmtId="0" fontId="41" fillId="0" borderId="27" xfId="0" applyFont="1" applyFill="1" applyBorder="1" applyAlignment="1">
      <alignment vertical="center" readingOrder="2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right" vertical="center" indent="1"/>
    </xf>
    <xf numFmtId="0" fontId="12" fillId="0" borderId="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 indent="1"/>
    </xf>
    <xf numFmtId="0" fontId="12" fillId="0" borderId="18" xfId="0" applyFont="1" applyFill="1" applyBorder="1" applyAlignment="1">
      <alignment horizontal="right" vertical="center" indent="1"/>
    </xf>
    <xf numFmtId="0" fontId="12" fillId="0" borderId="18" xfId="0" applyFont="1" applyFill="1" applyBorder="1" applyAlignment="1">
      <alignment horizontal="right" vertical="center" indent="1" shrinkToFi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right" vertical="center" indent="1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right" vertical="center" inden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right" vertical="center" indent="1"/>
    </xf>
    <xf numFmtId="1" fontId="12" fillId="0" borderId="9" xfId="0" applyNumberFormat="1" applyFont="1" applyFill="1" applyBorder="1" applyAlignment="1">
      <alignment horizontal="center" vertical="center"/>
    </xf>
    <xf numFmtId="198" fontId="47" fillId="0" borderId="17" xfId="0" applyNumberFormat="1" applyFont="1" applyFill="1" applyBorder="1" applyAlignment="1">
      <alignment horizontal="right" vertical="center" indent="2" readingOrder="2"/>
    </xf>
    <xf numFmtId="198" fontId="47" fillId="0" borderId="23" xfId="0" applyNumberFormat="1" applyFont="1" applyFill="1" applyBorder="1" applyAlignment="1">
      <alignment horizontal="right" vertical="center" indent="2" readingOrder="2"/>
    </xf>
    <xf numFmtId="0" fontId="47" fillId="0" borderId="10" xfId="0" applyNumberFormat="1" applyFont="1" applyFill="1" applyBorder="1" applyAlignment="1">
      <alignment horizontal="right" vertical="center" indent="1" readingOrder="2"/>
    </xf>
    <xf numFmtId="0" fontId="47" fillId="0" borderId="32" xfId="0" applyNumberFormat="1" applyFont="1" applyFill="1" applyBorder="1" applyAlignment="1">
      <alignment horizontal="right" vertical="center" indent="2" readingOrder="2"/>
    </xf>
    <xf numFmtId="0" fontId="47" fillId="0" borderId="17" xfId="0" applyNumberFormat="1" applyFont="1" applyFill="1" applyBorder="1" applyAlignment="1">
      <alignment horizontal="right" vertical="center" indent="1" readingOrder="2"/>
    </xf>
    <xf numFmtId="0" fontId="47" fillId="0" borderId="23" xfId="0" applyNumberFormat="1" applyFont="1" applyFill="1" applyBorder="1" applyAlignment="1">
      <alignment horizontal="right" vertical="center" indent="2" readingOrder="2"/>
    </xf>
    <xf numFmtId="0" fontId="47" fillId="0" borderId="23" xfId="0" applyNumberFormat="1" applyFont="1" applyFill="1" applyBorder="1" applyAlignment="1">
      <alignment horizontal="right" vertical="center" indent="1" readingOrder="2"/>
    </xf>
    <xf numFmtId="0" fontId="47" fillId="0" borderId="32" xfId="0" applyNumberFormat="1" applyFont="1" applyFill="1" applyBorder="1" applyAlignment="1">
      <alignment horizontal="right" vertical="center" indent="1" readingOrder="2"/>
    </xf>
    <xf numFmtId="0" fontId="47" fillId="0" borderId="33" xfId="0" applyNumberFormat="1" applyFont="1" applyFill="1" applyBorder="1" applyAlignment="1">
      <alignment horizontal="right" vertical="center" indent="1" readingOrder="2"/>
    </xf>
    <xf numFmtId="0" fontId="47" fillId="0" borderId="34" xfId="0" applyNumberFormat="1" applyFont="1" applyFill="1" applyBorder="1" applyAlignment="1">
      <alignment horizontal="right" vertical="center" indent="1" readingOrder="2"/>
    </xf>
    <xf numFmtId="0" fontId="47" fillId="0" borderId="35" xfId="0" applyNumberFormat="1" applyFont="1" applyFill="1" applyBorder="1" applyAlignment="1">
      <alignment horizontal="right" vertical="center" indent="1" readingOrder="2"/>
    </xf>
    <xf numFmtId="207" fontId="47" fillId="0" borderId="10" xfId="0" applyNumberFormat="1" applyFont="1" applyFill="1" applyBorder="1" applyAlignment="1">
      <alignment horizontal="right" vertical="center" readingOrder="2"/>
    </xf>
    <xf numFmtId="207" fontId="47" fillId="0" borderId="10" xfId="0" applyNumberFormat="1" applyFont="1" applyFill="1" applyBorder="1" applyAlignment="1">
      <alignment horizontal="right" vertical="center" indent="1" readingOrder="2"/>
    </xf>
    <xf numFmtId="207" fontId="47" fillId="0" borderId="32" xfId="0" applyNumberFormat="1" applyFont="1" applyFill="1" applyBorder="1" applyAlignment="1">
      <alignment horizontal="right" vertical="center" indent="1" readingOrder="2"/>
    </xf>
    <xf numFmtId="198" fontId="47" fillId="0" borderId="23" xfId="0" applyNumberFormat="1" applyFont="1" applyFill="1" applyBorder="1" applyAlignment="1">
      <alignment horizontal="right" vertical="center"/>
    </xf>
    <xf numFmtId="198" fontId="47" fillId="0" borderId="32" xfId="0" applyNumberFormat="1" applyFont="1" applyFill="1" applyBorder="1" applyAlignment="1">
      <alignment horizontal="right" vertical="center"/>
    </xf>
    <xf numFmtId="198" fontId="47" fillId="0" borderId="34" xfId="0" applyNumberFormat="1" applyFont="1" applyFill="1" applyBorder="1" applyAlignment="1">
      <alignment horizontal="right" vertical="center"/>
    </xf>
    <xf numFmtId="198" fontId="47" fillId="0" borderId="36" xfId="0" applyNumberFormat="1" applyFont="1" applyFill="1" applyBorder="1" applyAlignment="1">
      <alignment horizontal="right" vertical="center"/>
    </xf>
    <xf numFmtId="198" fontId="47" fillId="0" borderId="23" xfId="0" applyNumberFormat="1" applyFont="1" applyFill="1" applyBorder="1" applyAlignment="1">
      <alignment horizontal="right"/>
    </xf>
    <xf numFmtId="198" fontId="47" fillId="0" borderId="32" xfId="0" applyNumberFormat="1" applyFont="1" applyFill="1" applyBorder="1" applyAlignment="1">
      <alignment horizontal="right"/>
    </xf>
    <xf numFmtId="198" fontId="47" fillId="0" borderId="34" xfId="0" applyNumberFormat="1" applyFont="1" applyFill="1" applyBorder="1" applyAlignment="1">
      <alignment horizontal="right"/>
    </xf>
    <xf numFmtId="198" fontId="47" fillId="0" borderId="23" xfId="0" applyNumberFormat="1" applyFont="1" applyFill="1" applyBorder="1" applyAlignment="1">
      <alignment vertical="center"/>
    </xf>
    <xf numFmtId="216" fontId="47" fillId="0" borderId="23" xfId="0" applyNumberFormat="1" applyFont="1" applyFill="1" applyBorder="1" applyAlignment="1">
      <alignment horizontal="right" vertical="center"/>
    </xf>
    <xf numFmtId="216" fontId="47" fillId="0" borderId="23" xfId="0" applyNumberFormat="1" applyFont="1" applyFill="1" applyBorder="1" applyAlignment="1">
      <alignment horizontal="center" vertical="center" wrapText="1"/>
    </xf>
    <xf numFmtId="197" fontId="47" fillId="0" borderId="23" xfId="0" applyNumberFormat="1" applyFont="1" applyFill="1" applyBorder="1" applyAlignment="1">
      <alignment horizontal="right" vertical="center"/>
    </xf>
    <xf numFmtId="197" fontId="47" fillId="0" borderId="23" xfId="0" applyNumberFormat="1" applyFont="1" applyFill="1" applyBorder="1" applyAlignment="1">
      <alignment horizontal="center" vertical="center" wrapText="1"/>
    </xf>
    <xf numFmtId="197" fontId="47" fillId="0" borderId="23" xfId="0" applyNumberFormat="1" applyFont="1" applyFill="1" applyBorder="1" applyAlignment="1">
      <alignment horizontal="right" vertical="center" wrapText="1" indent="1"/>
    </xf>
    <xf numFmtId="219" fontId="45" fillId="0" borderId="37" xfId="0" applyNumberFormat="1" applyFont="1" applyFill="1" applyBorder="1" applyAlignment="1">
      <alignment horizontal="right" vertical="center" indent="1"/>
    </xf>
    <xf numFmtId="219" fontId="45" fillId="0" borderId="38" xfId="0" applyNumberFormat="1" applyFont="1" applyFill="1" applyBorder="1" applyAlignment="1">
      <alignment horizontal="right" vertical="center" indent="1"/>
    </xf>
    <xf numFmtId="219" fontId="45" fillId="0" borderId="10" xfId="0" applyNumberFormat="1" applyFont="1" applyFill="1" applyBorder="1" applyAlignment="1">
      <alignment horizontal="right" vertical="center" indent="1"/>
    </xf>
    <xf numFmtId="219" fontId="45" fillId="0" borderId="32" xfId="0" applyNumberFormat="1" applyFont="1" applyFill="1" applyBorder="1" applyAlignment="1">
      <alignment horizontal="right" vertical="center" indent="1"/>
    </xf>
    <xf numFmtId="219" fontId="45" fillId="0" borderId="33" xfId="0" applyNumberFormat="1" applyFont="1" applyFill="1" applyBorder="1" applyAlignment="1">
      <alignment horizontal="right" vertical="center" indent="1"/>
    </xf>
    <xf numFmtId="219" fontId="45" fillId="0" borderId="34" xfId="0" applyNumberFormat="1" applyFont="1" applyFill="1" applyBorder="1" applyAlignment="1">
      <alignment horizontal="right" vertical="center" indent="1"/>
    </xf>
    <xf numFmtId="219" fontId="45" fillId="0" borderId="39" xfId="0" applyNumberFormat="1" applyFont="1" applyFill="1" applyBorder="1" applyAlignment="1">
      <alignment horizontal="right" vertical="center" indent="1"/>
    </xf>
    <xf numFmtId="219" fontId="45" fillId="0" borderId="40" xfId="0" applyNumberFormat="1" applyFont="1" applyFill="1" applyBorder="1" applyAlignment="1">
      <alignment horizontal="right" vertical="center" indent="1"/>
    </xf>
    <xf numFmtId="219" fontId="45" fillId="0" borderId="20" xfId="0" applyNumberFormat="1" applyFont="1" applyFill="1" applyBorder="1" applyAlignment="1">
      <alignment horizontal="right" vertical="center" indent="1"/>
    </xf>
    <xf numFmtId="219" fontId="45" fillId="0" borderId="36" xfId="0" applyNumberFormat="1" applyFont="1" applyFill="1" applyBorder="1" applyAlignment="1">
      <alignment horizontal="right" vertical="center" indent="1"/>
    </xf>
    <xf numFmtId="198" fontId="47" fillId="0" borderId="17" xfId="0" applyNumberFormat="1" applyFont="1" applyFill="1" applyBorder="1" applyAlignment="1">
      <alignment horizontal="right" vertical="center"/>
    </xf>
    <xf numFmtId="198" fontId="47" fillId="0" borderId="0" xfId="0" applyNumberFormat="1" applyFont="1" applyFill="1" applyBorder="1" applyAlignment="1">
      <alignment vertical="center"/>
    </xf>
    <xf numFmtId="198" fontId="47" fillId="0" borderId="36" xfId="0" applyNumberFormat="1" applyFont="1" applyFill="1" applyBorder="1" applyAlignment="1">
      <alignment vertical="center"/>
    </xf>
    <xf numFmtId="198" fontId="47" fillId="0" borderId="20" xfId="0" applyNumberFormat="1" applyFont="1" applyFill="1" applyBorder="1" applyAlignment="1">
      <alignment vertical="center"/>
    </xf>
    <xf numFmtId="199" fontId="47" fillId="0" borderId="2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198" fontId="48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 indent="2"/>
    </xf>
    <xf numFmtId="199" fontId="47" fillId="0" borderId="39" xfId="0" applyNumberFormat="1" applyFont="1" applyFill="1" applyBorder="1" applyAlignment="1">
      <alignment horizontal="right"/>
    </xf>
    <xf numFmtId="218" fontId="47" fillId="0" borderId="10" xfId="0" applyNumberFormat="1" applyFont="1" applyFill="1" applyBorder="1" applyAlignment="1">
      <alignment vertical="center"/>
    </xf>
    <xf numFmtId="218" fontId="47" fillId="0" borderId="32" xfId="0" applyNumberFormat="1" applyFont="1" applyFill="1" applyBorder="1" applyAlignment="1">
      <alignment vertical="center"/>
    </xf>
    <xf numFmtId="218" fontId="47" fillId="0" borderId="20" xfId="0" applyNumberFormat="1" applyFont="1" applyFill="1" applyBorder="1" applyAlignment="1">
      <alignment horizontal="right"/>
    </xf>
    <xf numFmtId="218" fontId="47" fillId="0" borderId="20" xfId="0" applyNumberFormat="1" applyFont="1" applyFill="1" applyBorder="1" applyAlignment="1">
      <alignment horizontal="right" vertical="center"/>
    </xf>
    <xf numFmtId="218" fontId="47" fillId="0" borderId="36" xfId="0" applyNumberFormat="1" applyFont="1" applyFill="1" applyBorder="1" applyAlignment="1">
      <alignment vertical="center"/>
    </xf>
    <xf numFmtId="218" fontId="47" fillId="0" borderId="10" xfId="0" applyNumberFormat="1" applyFont="1" applyFill="1" applyBorder="1" applyAlignment="1">
      <alignment horizontal="right" vertical="center"/>
    </xf>
    <xf numFmtId="218" fontId="47" fillId="0" borderId="13" xfId="0" applyNumberFormat="1" applyFont="1" applyFill="1" applyBorder="1" applyAlignment="1">
      <alignment vertical="center"/>
    </xf>
    <xf numFmtId="218" fontId="47" fillId="0" borderId="33" xfId="0" applyNumberFormat="1" applyFont="1" applyFill="1" applyBorder="1" applyAlignment="1">
      <alignment horizontal="right" vertical="center"/>
    </xf>
    <xf numFmtId="218" fontId="47" fillId="0" borderId="17" xfId="0" applyNumberFormat="1" applyFont="1" applyFill="1" applyBorder="1" applyAlignment="1">
      <alignment/>
    </xf>
    <xf numFmtId="218" fontId="47" fillId="0" borderId="23" xfId="0" applyNumberFormat="1" applyFont="1" applyFill="1" applyBorder="1" applyAlignment="1">
      <alignment vertical="center"/>
    </xf>
    <xf numFmtId="218" fontId="47" fillId="0" borderId="17" xfId="0" applyNumberFormat="1" applyFont="1" applyFill="1" applyBorder="1" applyAlignment="1">
      <alignment horizontal="right" vertical="center"/>
    </xf>
    <xf numFmtId="218" fontId="47" fillId="0" borderId="0" xfId="0" applyNumberFormat="1" applyFont="1" applyFill="1" applyBorder="1" applyAlignment="1">
      <alignment vertical="center"/>
    </xf>
    <xf numFmtId="218" fontId="47" fillId="0" borderId="17" xfId="0" applyNumberFormat="1" applyFont="1" applyFill="1" applyBorder="1" applyAlignment="1">
      <alignment vertical="center"/>
    </xf>
    <xf numFmtId="218" fontId="47" fillId="0" borderId="20" xfId="0" applyNumberFormat="1" applyFont="1" applyFill="1" applyBorder="1" applyAlignment="1">
      <alignment vertical="center"/>
    </xf>
    <xf numFmtId="218" fontId="47" fillId="0" borderId="17" xfId="0" applyNumberFormat="1" applyFont="1" applyFill="1" applyBorder="1" applyAlignment="1">
      <alignment horizontal="right"/>
    </xf>
    <xf numFmtId="218" fontId="47" fillId="0" borderId="33" xfId="0" applyNumberFormat="1" applyFont="1" applyFill="1" applyBorder="1" applyAlignment="1">
      <alignment vertical="center"/>
    </xf>
    <xf numFmtId="218" fontId="47" fillId="0" borderId="34" xfId="0" applyNumberFormat="1" applyFont="1" applyFill="1" applyBorder="1" applyAlignment="1">
      <alignment vertical="center"/>
    </xf>
    <xf numFmtId="218" fontId="47" fillId="0" borderId="10" xfId="0" applyNumberFormat="1" applyFont="1" applyFill="1" applyBorder="1" applyAlignment="1">
      <alignment/>
    </xf>
    <xf numFmtId="218" fontId="47" fillId="0" borderId="20" xfId="0" applyNumberFormat="1" applyFont="1" applyFill="1" applyBorder="1" applyAlignment="1">
      <alignment/>
    </xf>
    <xf numFmtId="0" fontId="4" fillId="2" borderId="41" xfId="0" applyFont="1" applyFill="1" applyBorder="1" applyAlignment="1">
      <alignment horizontal="centerContinuous" vertical="center" readingOrder="2"/>
    </xf>
    <xf numFmtId="0" fontId="4" fillId="2" borderId="42" xfId="0" applyFont="1" applyFill="1" applyBorder="1" applyAlignment="1">
      <alignment horizontal="centerContinuous" vertical="center" readingOrder="2"/>
    </xf>
    <xf numFmtId="0" fontId="32" fillId="2" borderId="43" xfId="0" applyFont="1" applyFill="1" applyBorder="1" applyAlignment="1">
      <alignment vertical="center" readingOrder="2"/>
    </xf>
    <xf numFmtId="0" fontId="32" fillId="2" borderId="44" xfId="0" applyFont="1" applyFill="1" applyBorder="1" applyAlignment="1">
      <alignment horizontal="right" vertical="center" readingOrder="2"/>
    </xf>
    <xf numFmtId="0" fontId="48" fillId="2" borderId="45" xfId="0" applyNumberFormat="1" applyFont="1" applyFill="1" applyBorder="1" applyAlignment="1">
      <alignment horizontal="right" vertical="center" indent="2" readingOrder="2"/>
    </xf>
    <xf numFmtId="0" fontId="48" fillId="2" borderId="46" xfId="0" applyNumberFormat="1" applyFont="1" applyFill="1" applyBorder="1" applyAlignment="1">
      <alignment horizontal="right" vertical="center" indent="1" readingOrder="2"/>
    </xf>
    <xf numFmtId="0" fontId="48" fillId="2" borderId="45" xfId="0" applyNumberFormat="1" applyFont="1" applyFill="1" applyBorder="1" applyAlignment="1">
      <alignment horizontal="right" vertical="center" indent="1" readingOrder="2"/>
    </xf>
    <xf numFmtId="210" fontId="42" fillId="2" borderId="41" xfId="0" applyNumberFormat="1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33" fillId="2" borderId="41" xfId="0" applyFont="1" applyFill="1" applyBorder="1" applyAlignment="1">
      <alignment horizontal="right" vertical="center"/>
    </xf>
    <xf numFmtId="0" fontId="33" fillId="2" borderId="51" xfId="0" applyFont="1" applyFill="1" applyBorder="1" applyAlignment="1">
      <alignment horizontal="right" vertical="center"/>
    </xf>
    <xf numFmtId="0" fontId="33" fillId="2" borderId="44" xfId="0" applyFont="1" applyFill="1" applyBorder="1" applyAlignment="1">
      <alignment horizontal="center" vertical="center"/>
    </xf>
    <xf numFmtId="198" fontId="48" fillId="2" borderId="46" xfId="0" applyNumberFormat="1" applyFont="1" applyFill="1" applyBorder="1" applyAlignment="1">
      <alignment horizontal="right" vertical="center"/>
    </xf>
    <xf numFmtId="0" fontId="14" fillId="2" borderId="47" xfId="0" applyFont="1" applyFill="1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2" fillId="2" borderId="49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33" fillId="2" borderId="41" xfId="0" applyFont="1" applyFill="1" applyBorder="1" applyAlignment="1">
      <alignment horizontal="center"/>
    </xf>
    <xf numFmtId="0" fontId="33" fillId="2" borderId="51" xfId="0" applyFont="1" applyFill="1" applyBorder="1" applyAlignment="1">
      <alignment horizontal="right"/>
    </xf>
    <xf numFmtId="0" fontId="33" fillId="2" borderId="44" xfId="0" applyFont="1" applyFill="1" applyBorder="1" applyAlignment="1">
      <alignment horizontal="center"/>
    </xf>
    <xf numFmtId="198" fontId="48" fillId="2" borderId="46" xfId="0" applyNumberFormat="1" applyFont="1" applyFill="1" applyBorder="1" applyAlignment="1">
      <alignment horizontal="right"/>
    </xf>
    <xf numFmtId="0" fontId="35" fillId="2" borderId="41" xfId="0" applyFont="1" applyFill="1" applyBorder="1" applyAlignment="1">
      <alignment horizontal="center"/>
    </xf>
    <xf numFmtId="0" fontId="35" fillId="2" borderId="51" xfId="0" applyFont="1" applyFill="1" applyBorder="1" applyAlignment="1">
      <alignment horizontal="right"/>
    </xf>
    <xf numFmtId="0" fontId="32" fillId="2" borderId="52" xfId="0" applyFont="1" applyFill="1" applyBorder="1" applyAlignment="1">
      <alignment horizontal="centerContinuous" vertical="center"/>
    </xf>
    <xf numFmtId="1" fontId="32" fillId="2" borderId="53" xfId="15" applyNumberFormat="1" applyFont="1" applyFill="1" applyBorder="1" applyAlignment="1">
      <alignment horizontal="centerContinuous" vertical="center"/>
    </xf>
    <xf numFmtId="0" fontId="32" fillId="2" borderId="53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horizontal="centerContinuous" vertical="center"/>
    </xf>
    <xf numFmtId="0" fontId="36" fillId="2" borderId="41" xfId="0" applyFont="1" applyFill="1" applyBorder="1" applyAlignment="1">
      <alignment horizontal="centerContinuous" vertical="center"/>
    </xf>
    <xf numFmtId="1" fontId="36" fillId="2" borderId="44" xfId="15" applyNumberFormat="1" applyFont="1" applyFill="1" applyBorder="1" applyAlignment="1">
      <alignment horizontal="centerContinuous" vertical="center"/>
    </xf>
    <xf numFmtId="0" fontId="36" fillId="2" borderId="44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Continuous" vertical="center"/>
    </xf>
    <xf numFmtId="1" fontId="32" fillId="2" borderId="51" xfId="15" applyNumberFormat="1" applyFont="1" applyFill="1" applyBorder="1" applyAlignment="1">
      <alignment horizontal="centerContinuous" vertical="center"/>
    </xf>
    <xf numFmtId="0" fontId="32" fillId="2" borderId="45" xfId="0" applyFont="1" applyFill="1" applyBorder="1" applyAlignment="1">
      <alignment horizontal="center" vertical="center"/>
    </xf>
    <xf numFmtId="0" fontId="32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Continuous" vertical="center"/>
    </xf>
    <xf numFmtId="193" fontId="4" fillId="2" borderId="57" xfId="15" applyFont="1" applyFill="1" applyBorder="1" applyAlignment="1">
      <alignment horizontal="centerContinuous" vertical="center"/>
    </xf>
    <xf numFmtId="0" fontId="4" fillId="2" borderId="58" xfId="0" applyFont="1" applyFill="1" applyBorder="1" applyAlignment="1">
      <alignment horizontal="centerContinuous" vertical="center"/>
    </xf>
    <xf numFmtId="0" fontId="4" fillId="2" borderId="58" xfId="0" applyFont="1" applyFill="1" applyBorder="1" applyAlignment="1">
      <alignment horizontal="center" vertical="center"/>
    </xf>
    <xf numFmtId="210" fontId="4" fillId="2" borderId="48" xfId="0" applyNumberFormat="1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Continuous" vertical="center"/>
    </xf>
    <xf numFmtId="1" fontId="4" fillId="2" borderId="59" xfId="15" applyNumberFormat="1" applyFont="1" applyFill="1" applyBorder="1" applyAlignment="1">
      <alignment horizontal="centerContinuous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210" fontId="4" fillId="2" borderId="50" xfId="0" applyNumberFormat="1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34" fillId="2" borderId="52" xfId="0" applyFont="1" applyFill="1" applyBorder="1" applyAlignment="1">
      <alignment horizontal="centerContinuous" vertical="center"/>
    </xf>
    <xf numFmtId="0" fontId="34" fillId="2" borderId="62" xfId="0" applyFont="1" applyFill="1" applyBorder="1" applyAlignment="1">
      <alignment horizontal="center" vertical="center"/>
    </xf>
    <xf numFmtId="216" fontId="48" fillId="2" borderId="63" xfId="0" applyNumberFormat="1" applyFont="1" applyFill="1" applyBorder="1" applyAlignment="1">
      <alignment horizontal="right" vertical="center"/>
    </xf>
    <xf numFmtId="0" fontId="34" fillId="2" borderId="21" xfId="0" applyFont="1" applyFill="1" applyBorder="1" applyAlignment="1">
      <alignment horizontal="centerContinuous" vertical="center"/>
    </xf>
    <xf numFmtId="0" fontId="34" fillId="2" borderId="64" xfId="0" applyFont="1" applyFill="1" applyBorder="1" applyAlignment="1">
      <alignment horizontal="center" vertical="center"/>
    </xf>
    <xf numFmtId="216" fontId="48" fillId="2" borderId="65" xfId="0" applyNumberFormat="1" applyFont="1" applyFill="1" applyBorder="1" applyAlignment="1">
      <alignment horizontal="right" vertical="center"/>
    </xf>
    <xf numFmtId="0" fontId="34" fillId="2" borderId="41" xfId="0" applyFont="1" applyFill="1" applyBorder="1" applyAlignment="1">
      <alignment horizontal="centerContinuous" vertical="center"/>
    </xf>
    <xf numFmtId="0" fontId="34" fillId="2" borderId="45" xfId="0" applyFont="1" applyFill="1" applyBorder="1" applyAlignment="1">
      <alignment horizontal="center" vertical="center"/>
    </xf>
    <xf numFmtId="216" fontId="48" fillId="2" borderId="46" xfId="0" applyNumberFormat="1" applyFont="1" applyFill="1" applyBorder="1" applyAlignment="1">
      <alignment horizontal="right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center" vertical="center"/>
    </xf>
    <xf numFmtId="0" fontId="34" fillId="2" borderId="41" xfId="0" applyFont="1" applyFill="1" applyBorder="1" applyAlignment="1">
      <alignment horizontal="center" vertical="center"/>
    </xf>
    <xf numFmtId="0" fontId="34" fillId="2" borderId="41" xfId="0" applyFont="1" applyFill="1" applyBorder="1" applyAlignment="1">
      <alignment vertical="center"/>
    </xf>
    <xf numFmtId="0" fontId="34" fillId="2" borderId="44" xfId="0" applyFont="1" applyFill="1" applyBorder="1" applyAlignment="1">
      <alignment vertical="center"/>
    </xf>
    <xf numFmtId="0" fontId="43" fillId="2" borderId="45" xfId="0" applyFont="1" applyFill="1" applyBorder="1" applyAlignment="1">
      <alignment horizontal="center" vertical="center"/>
    </xf>
    <xf numFmtId="197" fontId="48" fillId="2" borderId="46" xfId="0" applyNumberFormat="1" applyFont="1" applyFill="1" applyBorder="1" applyAlignment="1">
      <alignment horizontal="right" vertical="center"/>
    </xf>
    <xf numFmtId="0" fontId="43" fillId="2" borderId="45" xfId="0" applyFont="1" applyFill="1" applyBorder="1" applyAlignment="1">
      <alignment horizontal="centerContinuous" vertical="center"/>
    </xf>
    <xf numFmtId="0" fontId="34" fillId="2" borderId="42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Continuous" vertical="center" wrapText="1"/>
    </xf>
    <xf numFmtId="0" fontId="25" fillId="2" borderId="67" xfId="0" applyFont="1" applyFill="1" applyBorder="1" applyAlignment="1">
      <alignment horizontal="centerContinuous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Continuous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34" fillId="2" borderId="44" xfId="0" applyFont="1" applyFill="1" applyBorder="1" applyAlignment="1">
      <alignment horizontal="centerContinuous" vertical="center"/>
    </xf>
    <xf numFmtId="219" fontId="46" fillId="2" borderId="45" xfId="0" applyNumberFormat="1" applyFont="1" applyFill="1" applyBorder="1" applyAlignment="1">
      <alignment horizontal="right" vertical="center" indent="1"/>
    </xf>
    <xf numFmtId="219" fontId="46" fillId="2" borderId="46" xfId="0" applyNumberFormat="1" applyFont="1" applyFill="1" applyBorder="1" applyAlignment="1">
      <alignment horizontal="right" vertical="center" indent="1"/>
    </xf>
    <xf numFmtId="0" fontId="36" fillId="2" borderId="41" xfId="0" applyFont="1" applyFill="1" applyBorder="1" applyAlignment="1">
      <alignment horizontal="right" vertical="center"/>
    </xf>
    <xf numFmtId="0" fontId="36" fillId="2" borderId="51" xfId="0" applyFont="1" applyFill="1" applyBorder="1" applyAlignment="1">
      <alignment horizontal="right" vertical="center"/>
    </xf>
    <xf numFmtId="0" fontId="32" fillId="2" borderId="41" xfId="0" applyFont="1" applyFill="1" applyBorder="1" applyAlignment="1">
      <alignment horizontal="right" vertical="center"/>
    </xf>
    <xf numFmtId="0" fontId="32" fillId="2" borderId="51" xfId="0" applyFont="1" applyFill="1" applyBorder="1" applyAlignment="1">
      <alignment horizontal="right" vertical="center"/>
    </xf>
    <xf numFmtId="0" fontId="32" fillId="2" borderId="44" xfId="0" applyFont="1" applyFill="1" applyBorder="1" applyAlignment="1">
      <alignment horizontal="center" vertical="center"/>
    </xf>
    <xf numFmtId="218" fontId="48" fillId="2" borderId="45" xfId="0" applyNumberFormat="1" applyFont="1" applyFill="1" applyBorder="1" applyAlignment="1">
      <alignment horizontal="right" vertical="center"/>
    </xf>
    <xf numFmtId="218" fontId="48" fillId="2" borderId="46" xfId="0" applyNumberFormat="1" applyFont="1" applyFill="1" applyBorder="1" applyAlignment="1">
      <alignment vertical="center"/>
    </xf>
    <xf numFmtId="218" fontId="48" fillId="2" borderId="46" xfId="0" applyNumberFormat="1" applyFont="1" applyFill="1" applyBorder="1" applyAlignment="1">
      <alignment horizontal="right" vertical="center"/>
    </xf>
    <xf numFmtId="0" fontId="32" fillId="2" borderId="41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32" fillId="2" borderId="51" xfId="0" applyFont="1" applyFill="1" applyBorder="1" applyAlignment="1">
      <alignment horizontal="center" vertical="center"/>
    </xf>
    <xf numFmtId="218" fontId="48" fillId="2" borderId="51" xfId="0" applyNumberFormat="1" applyFont="1" applyFill="1" applyBorder="1" applyAlignment="1">
      <alignment vertical="center"/>
    </xf>
    <xf numFmtId="218" fontId="48" fillId="2" borderId="45" xfId="0" applyNumberFormat="1" applyFont="1" applyFill="1" applyBorder="1" applyAlignment="1">
      <alignment vertical="center"/>
    </xf>
    <xf numFmtId="210" fontId="47" fillId="0" borderId="23" xfId="0" applyNumberFormat="1" applyFont="1" applyBorder="1" applyAlignment="1">
      <alignment horizontal="right" vertical="center" indent="1"/>
    </xf>
    <xf numFmtId="210" fontId="47" fillId="0" borderId="32" xfId="0" applyNumberFormat="1" applyFont="1" applyBorder="1" applyAlignment="1">
      <alignment horizontal="right" vertical="center" indent="1"/>
    </xf>
    <xf numFmtId="210" fontId="47" fillId="0" borderId="32" xfId="0" applyNumberFormat="1" applyFont="1" applyBorder="1" applyAlignment="1">
      <alignment horizontal="right" vertical="center"/>
    </xf>
    <xf numFmtId="210" fontId="47" fillId="0" borderId="34" xfId="0" applyNumberFormat="1" applyFont="1" applyBorder="1" applyAlignment="1">
      <alignment horizontal="right" vertical="center"/>
    </xf>
    <xf numFmtId="210" fontId="48" fillId="2" borderId="46" xfId="0" applyNumberFormat="1" applyFont="1" applyFill="1" applyBorder="1" applyAlignment="1">
      <alignment vertical="center"/>
    </xf>
    <xf numFmtId="210" fontId="47" fillId="0" borderId="23" xfId="0" applyNumberFormat="1" applyFont="1" applyFill="1" applyBorder="1" applyAlignment="1">
      <alignment horizontal="right" vertical="center"/>
    </xf>
    <xf numFmtId="210" fontId="47" fillId="0" borderId="36" xfId="0" applyNumberFormat="1" applyFont="1" applyBorder="1" applyAlignment="1">
      <alignment horizontal="right" vertical="center"/>
    </xf>
    <xf numFmtId="210" fontId="48" fillId="2" borderId="63" xfId="0" applyNumberFormat="1" applyFont="1" applyFill="1" applyBorder="1" applyAlignment="1">
      <alignment vertical="center"/>
    </xf>
    <xf numFmtId="210" fontId="47" fillId="0" borderId="71" xfId="0" applyNumberFormat="1" applyFont="1" applyBorder="1" applyAlignment="1">
      <alignment vertical="center"/>
    </xf>
    <xf numFmtId="207" fontId="47" fillId="0" borderId="17" xfId="0" applyNumberFormat="1" applyFont="1" applyFill="1" applyBorder="1" applyAlignment="1">
      <alignment horizontal="right" vertical="center" indent="1" readingOrder="2"/>
    </xf>
    <xf numFmtId="207" fontId="49" fillId="0" borderId="20" xfId="0" applyNumberFormat="1" applyFont="1" applyFill="1" applyBorder="1" applyAlignment="1">
      <alignment horizontal="right" vertical="center" indent="1" readingOrder="2"/>
    </xf>
    <xf numFmtId="222" fontId="48" fillId="0" borderId="72" xfId="0" applyNumberFormat="1" applyFont="1" applyFill="1" applyBorder="1" applyAlignment="1">
      <alignment horizontal="right" vertical="center" indent="1" readingOrder="2"/>
    </xf>
    <xf numFmtId="0" fontId="47" fillId="0" borderId="73" xfId="0" applyNumberFormat="1" applyFont="1" applyFill="1" applyBorder="1" applyAlignment="1">
      <alignment horizontal="right" vertical="center" indent="1" readingOrder="2"/>
    </xf>
    <xf numFmtId="222" fontId="48" fillId="0" borderId="74" xfId="0" applyNumberFormat="1" applyFont="1" applyFill="1" applyBorder="1" applyAlignment="1">
      <alignment horizontal="right" vertical="center" indent="1" readingOrder="2"/>
    </xf>
    <xf numFmtId="0" fontId="47" fillId="0" borderId="75" xfId="0" applyNumberFormat="1" applyFont="1" applyFill="1" applyBorder="1" applyAlignment="1">
      <alignment horizontal="right" vertical="center" indent="1" readingOrder="2"/>
    </xf>
    <xf numFmtId="0" fontId="29" fillId="0" borderId="1" xfId="0" applyFont="1" applyFill="1" applyBorder="1" applyAlignment="1">
      <alignment horizontal="right" vertical="center" readingOrder="2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right" vertical="center" indent="1"/>
    </xf>
    <xf numFmtId="199" fontId="47" fillId="0" borderId="10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right" vertical="center"/>
    </xf>
    <xf numFmtId="0" fontId="16" fillId="0" borderId="76" xfId="0" applyFont="1" applyFill="1" applyBorder="1" applyAlignment="1">
      <alignment horizontal="right" vertical="center" readingOrder="2"/>
    </xf>
    <xf numFmtId="0" fontId="17" fillId="0" borderId="76" xfId="0" applyFont="1" applyFill="1" applyBorder="1" applyAlignment="1">
      <alignment horizontal="right" vertical="center"/>
    </xf>
    <xf numFmtId="198" fontId="47" fillId="0" borderId="37" xfId="0" applyNumberFormat="1" applyFont="1" applyFill="1" applyBorder="1" applyAlignment="1">
      <alignment horizontal="right" vertical="center"/>
    </xf>
    <xf numFmtId="198" fontId="47" fillId="0" borderId="76" xfId="0" applyNumberFormat="1" applyFont="1" applyFill="1" applyBorder="1" applyAlignment="1">
      <alignment vertical="center"/>
    </xf>
    <xf numFmtId="198" fontId="47" fillId="0" borderId="38" xfId="0" applyNumberFormat="1" applyFont="1" applyFill="1" applyBorder="1" applyAlignment="1">
      <alignment vertical="center"/>
    </xf>
    <xf numFmtId="0" fontId="17" fillId="0" borderId="77" xfId="0" applyFont="1" applyFill="1" applyBorder="1" applyAlignment="1">
      <alignment horizontal="right" vertical="center"/>
    </xf>
    <xf numFmtId="218" fontId="47" fillId="0" borderId="37" xfId="0" applyNumberFormat="1" applyFont="1" applyFill="1" applyBorder="1" applyAlignment="1">
      <alignment horizontal="right" vertical="center"/>
    </xf>
    <xf numFmtId="218" fontId="47" fillId="0" borderId="76" xfId="0" applyNumberFormat="1" applyFont="1" applyFill="1" applyBorder="1" applyAlignment="1">
      <alignment vertical="center"/>
    </xf>
    <xf numFmtId="218" fontId="47" fillId="0" borderId="38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right" vertical="center" indent="1"/>
    </xf>
    <xf numFmtId="0" fontId="52" fillId="0" borderId="10" xfId="0" applyFont="1" applyFill="1" applyBorder="1" applyAlignment="1">
      <alignment vertical="center"/>
    </xf>
    <xf numFmtId="0" fontId="33" fillId="2" borderId="42" xfId="0" applyFont="1" applyFill="1" applyBorder="1" applyAlignment="1">
      <alignment horizontal="center" vertical="center"/>
    </xf>
    <xf numFmtId="210" fontId="48" fillId="2" borderId="46" xfId="0" applyNumberFormat="1" applyFont="1" applyFill="1" applyBorder="1" applyAlignment="1">
      <alignment horizontal="right" vertical="center"/>
    </xf>
    <xf numFmtId="0" fontId="34" fillId="2" borderId="44" xfId="0" applyFont="1" applyFill="1" applyBorder="1" applyAlignment="1">
      <alignment horizontal="center"/>
    </xf>
    <xf numFmtId="218" fontId="48" fillId="2" borderId="46" xfId="0" applyNumberFormat="1" applyFont="1" applyFill="1" applyBorder="1" applyAlignment="1">
      <alignment horizontal="right"/>
    </xf>
    <xf numFmtId="0" fontId="32" fillId="2" borderId="45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justify" vertical="center" wrapText="1"/>
    </xf>
    <xf numFmtId="0" fontId="14" fillId="0" borderId="24" xfId="0" applyFont="1" applyFill="1" applyBorder="1" applyAlignment="1">
      <alignment horizontal="justify" vertical="center" wrapText="1"/>
    </xf>
    <xf numFmtId="0" fontId="53" fillId="0" borderId="16" xfId="0" applyFont="1" applyFill="1" applyBorder="1" applyAlignment="1">
      <alignment horizontal="right" vertical="center"/>
    </xf>
    <xf numFmtId="0" fontId="54" fillId="0" borderId="1" xfId="0" applyFont="1" applyFill="1" applyBorder="1" applyAlignment="1">
      <alignment horizontal="right" vertical="center"/>
    </xf>
    <xf numFmtId="0" fontId="54" fillId="0" borderId="24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top"/>
    </xf>
    <xf numFmtId="198" fontId="47" fillId="0" borderId="32" xfId="0" applyNumberFormat="1" applyFont="1" applyFill="1" applyBorder="1" applyAlignment="1">
      <alignment horizontal="right" vertical="top"/>
    </xf>
    <xf numFmtId="0" fontId="4" fillId="0" borderId="9" xfId="0" applyFont="1" applyFill="1" applyBorder="1" applyAlignment="1">
      <alignment horizontal="center" vertical="top"/>
    </xf>
    <xf numFmtId="218" fontId="47" fillId="0" borderId="10" xfId="0" applyNumberFormat="1" applyFont="1" applyFill="1" applyBorder="1" applyAlignment="1">
      <alignment vertical="top"/>
    </xf>
    <xf numFmtId="199" fontId="47" fillId="0" borderId="10" xfId="0" applyNumberFormat="1" applyFont="1" applyFill="1" applyBorder="1" applyAlignment="1">
      <alignment vertical="top"/>
    </xf>
    <xf numFmtId="218" fontId="47" fillId="0" borderId="32" xfId="0" applyNumberFormat="1" applyFont="1" applyFill="1" applyBorder="1" applyAlignment="1">
      <alignment vertical="top"/>
    </xf>
    <xf numFmtId="0" fontId="47" fillId="2" borderId="47" xfId="0" applyFont="1" applyFill="1" applyBorder="1" applyAlignment="1">
      <alignment horizontal="center" vertical="center"/>
    </xf>
    <xf numFmtId="0" fontId="47" fillId="2" borderId="78" xfId="0" applyFont="1" applyFill="1" applyBorder="1" applyAlignment="1">
      <alignment horizontal="centerContinuous" vertical="center"/>
    </xf>
    <xf numFmtId="0" fontId="47" fillId="2" borderId="79" xfId="0" applyFont="1" applyFill="1" applyBorder="1" applyAlignment="1">
      <alignment horizontal="centerContinuous" vertical="center"/>
    </xf>
    <xf numFmtId="0" fontId="47" fillId="2" borderId="48" xfId="0" applyFont="1" applyFill="1" applyBorder="1" applyAlignment="1">
      <alignment horizontal="center" vertical="center"/>
    </xf>
    <xf numFmtId="0" fontId="47" fillId="2" borderId="49" xfId="0" applyFont="1" applyFill="1" applyBorder="1" applyAlignment="1">
      <alignment horizontal="center" vertical="center"/>
    </xf>
    <xf numFmtId="0" fontId="47" fillId="2" borderId="61" xfId="0" applyFont="1" applyFill="1" applyBorder="1" applyAlignment="1">
      <alignment horizontal="center" vertical="center"/>
    </xf>
    <xf numFmtId="0" fontId="47" fillId="2" borderId="70" xfId="0" applyFont="1" applyFill="1" applyBorder="1" applyAlignment="1">
      <alignment horizontal="center" vertical="center"/>
    </xf>
    <xf numFmtId="0" fontId="47" fillId="2" borderId="5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 indent="2"/>
    </xf>
    <xf numFmtId="0" fontId="14" fillId="0" borderId="1" xfId="0" applyFont="1" applyFill="1" applyBorder="1" applyAlignment="1">
      <alignment horizontal="right" vertical="center" indent="2"/>
    </xf>
    <xf numFmtId="0" fontId="14" fillId="0" borderId="24" xfId="0" applyFont="1" applyFill="1" applyBorder="1" applyAlignment="1">
      <alignment horizontal="right" vertical="center" indent="2"/>
    </xf>
    <xf numFmtId="0" fontId="44" fillId="0" borderId="0" xfId="0" applyFont="1" applyFill="1" applyAlignment="1">
      <alignment horizontal="left" readingOrder="2"/>
    </xf>
    <xf numFmtId="0" fontId="29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 indent="2"/>
    </xf>
    <xf numFmtId="0" fontId="29" fillId="0" borderId="24" xfId="0" applyFont="1" applyFill="1" applyBorder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2" borderId="42" xfId="0" applyFont="1" applyFill="1" applyBorder="1" applyAlignment="1">
      <alignment horizontal="center" vertical="center" readingOrder="2"/>
    </xf>
    <xf numFmtId="0" fontId="4" fillId="2" borderId="80" xfId="0" applyFont="1" applyFill="1" applyBorder="1" applyAlignment="1">
      <alignment horizontal="center" vertical="center" readingOrder="2"/>
    </xf>
    <xf numFmtId="0" fontId="44" fillId="0" borderId="70" xfId="0" applyFont="1" applyFill="1" applyBorder="1" applyAlignment="1">
      <alignment horizontal="left" vertical="center" readingOrder="2"/>
    </xf>
    <xf numFmtId="0" fontId="1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0" fontId="44" fillId="0" borderId="70" xfId="0" applyFont="1" applyFill="1" applyBorder="1" applyAlignment="1">
      <alignment horizontal="left" vertical="center"/>
    </xf>
    <xf numFmtId="0" fontId="13" fillId="0" borderId="70" xfId="0" applyFont="1" applyFill="1" applyBorder="1" applyAlignment="1">
      <alignment horizontal="left" readingOrder="2"/>
    </xf>
    <xf numFmtId="0" fontId="14" fillId="2" borderId="67" xfId="0" applyFont="1" applyFill="1" applyBorder="1" applyAlignment="1">
      <alignment horizontal="center"/>
    </xf>
    <xf numFmtId="0" fontId="14" fillId="2" borderId="81" xfId="0" applyFont="1" applyFill="1" applyBorder="1" applyAlignment="1">
      <alignment horizontal="center"/>
    </xf>
    <xf numFmtId="0" fontId="14" fillId="2" borderId="82" xfId="0" applyFont="1" applyFill="1" applyBorder="1" applyAlignment="1">
      <alignment horizontal="center"/>
    </xf>
    <xf numFmtId="0" fontId="14" fillId="2" borderId="59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4" fillId="0" borderId="70" xfId="0" applyFont="1" applyFill="1" applyBorder="1" applyAlignment="1">
      <alignment horizontal="left" readingOrder="2"/>
    </xf>
    <xf numFmtId="0" fontId="12" fillId="2" borderId="67" xfId="0" applyFont="1" applyFill="1" applyBorder="1" applyAlignment="1">
      <alignment horizontal="center"/>
    </xf>
    <xf numFmtId="0" fontId="12" fillId="2" borderId="81" xfId="0" applyFont="1" applyFill="1" applyBorder="1" applyAlignment="1">
      <alignment horizontal="center"/>
    </xf>
    <xf numFmtId="0" fontId="12" fillId="2" borderId="82" xfId="0" applyFont="1" applyFill="1" applyBorder="1" applyAlignment="1">
      <alignment horizontal="center"/>
    </xf>
    <xf numFmtId="0" fontId="12" fillId="2" borderId="59" xfId="0" applyFont="1" applyFill="1" applyBorder="1" applyAlignment="1">
      <alignment horizontal="center"/>
    </xf>
    <xf numFmtId="210" fontId="44" fillId="0" borderId="70" xfId="0" applyNumberFormat="1" applyFont="1" applyFill="1" applyBorder="1" applyAlignment="1">
      <alignment horizontal="left"/>
    </xf>
    <xf numFmtId="0" fontId="12" fillId="2" borderId="58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44" fillId="0" borderId="70" xfId="0" applyFont="1" applyFill="1" applyBorder="1" applyAlignment="1">
      <alignment horizontal="left"/>
    </xf>
    <xf numFmtId="0" fontId="12" fillId="2" borderId="83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4" fillId="2" borderId="67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left"/>
    </xf>
    <xf numFmtId="0" fontId="13" fillId="0" borderId="70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 readingOrder="2"/>
    </xf>
    <xf numFmtId="0" fontId="47" fillId="2" borderId="67" xfId="0" applyFont="1" applyFill="1" applyBorder="1" applyAlignment="1">
      <alignment horizontal="center" vertical="center"/>
    </xf>
    <xf numFmtId="0" fontId="47" fillId="2" borderId="81" xfId="0" applyFont="1" applyFill="1" applyBorder="1" applyAlignment="1">
      <alignment horizontal="center" vertical="center"/>
    </xf>
    <xf numFmtId="0" fontId="47" fillId="2" borderId="82" xfId="0" applyFont="1" applyFill="1" applyBorder="1" applyAlignment="1">
      <alignment horizontal="center" vertical="center"/>
    </xf>
    <xf numFmtId="0" fontId="47" fillId="2" borderId="5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3028950</xdr:colOff>
      <xdr:row>6</xdr:row>
      <xdr:rowOff>228600</xdr:rowOff>
    </xdr:from>
    <xdr:to>
      <xdr:col>1</xdr:col>
      <xdr:colOff>3924300</xdr:colOff>
      <xdr:row>8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419475" y="1762125"/>
          <a:ext cx="895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(2)</a:t>
          </a:r>
        </a:p>
      </xdr:txBody>
    </xdr:sp>
    <xdr:clientData/>
  </xdr:twoCellAnchor>
  <xdr:twoCellAnchor>
    <xdr:from>
      <xdr:col>1</xdr:col>
      <xdr:colOff>3028950</xdr:colOff>
      <xdr:row>7</xdr:row>
      <xdr:rowOff>228600</xdr:rowOff>
    </xdr:from>
    <xdr:to>
      <xdr:col>1</xdr:col>
      <xdr:colOff>3924300</xdr:colOff>
      <xdr:row>9</xdr:row>
      <xdr:rowOff>76200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419475" y="2000250"/>
          <a:ext cx="895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(3)</a:t>
          </a:r>
        </a:p>
      </xdr:txBody>
    </xdr:sp>
    <xdr:clientData/>
  </xdr:twoCellAnchor>
  <xdr:twoCellAnchor>
    <xdr:from>
      <xdr:col>1</xdr:col>
      <xdr:colOff>3028950</xdr:colOff>
      <xdr:row>8</xdr:row>
      <xdr:rowOff>228600</xdr:rowOff>
    </xdr:from>
    <xdr:to>
      <xdr:col>1</xdr:col>
      <xdr:colOff>3924300</xdr:colOff>
      <xdr:row>10</xdr:row>
      <xdr:rowOff>76200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3419475" y="2238375"/>
          <a:ext cx="895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(3)</a:t>
          </a:r>
        </a:p>
      </xdr:txBody>
    </xdr:sp>
    <xdr:clientData/>
  </xdr:twoCellAnchor>
  <xdr:twoCellAnchor>
    <xdr:from>
      <xdr:col>1</xdr:col>
      <xdr:colOff>3038475</xdr:colOff>
      <xdr:row>14</xdr:row>
      <xdr:rowOff>0</xdr:rowOff>
    </xdr:from>
    <xdr:to>
      <xdr:col>1</xdr:col>
      <xdr:colOff>3933825</xdr:colOff>
      <xdr:row>15</xdr:row>
      <xdr:rowOff>76200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429000" y="3495675"/>
          <a:ext cx="895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(4)</a:t>
          </a:r>
        </a:p>
      </xdr:txBody>
    </xdr:sp>
    <xdr:clientData/>
  </xdr:twoCellAnchor>
  <xdr:twoCellAnchor>
    <xdr:from>
      <xdr:col>1</xdr:col>
      <xdr:colOff>3028950</xdr:colOff>
      <xdr:row>20</xdr:row>
      <xdr:rowOff>228600</xdr:rowOff>
    </xdr:from>
    <xdr:to>
      <xdr:col>1</xdr:col>
      <xdr:colOff>3924300</xdr:colOff>
      <xdr:row>22</xdr:row>
      <xdr:rowOff>76200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3419475" y="5153025"/>
          <a:ext cx="895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showGridLines="0" rightToLeft="1" workbookViewId="0" topLeftCell="A25">
      <selection activeCell="B16" sqref="B16"/>
    </sheetView>
  </sheetViews>
  <sheetFormatPr defaultColWidth="9.140625" defaultRowHeight="12.75"/>
  <cols>
    <col min="1" max="1" width="5.8515625" style="7" customWidth="1"/>
    <col min="2" max="2" width="60.00390625" style="9" customWidth="1"/>
    <col min="3" max="3" width="8.00390625" style="7" bestFit="1" customWidth="1"/>
    <col min="4" max="4" width="10.140625" style="7" customWidth="1"/>
    <col min="5" max="16384" width="9.140625" style="7" customWidth="1"/>
  </cols>
  <sheetData>
    <row r="1" spans="1:4" s="1" customFormat="1" ht="21.75" customHeight="1">
      <c r="A1" s="403" t="s">
        <v>0</v>
      </c>
      <c r="B1" s="403"/>
      <c r="C1" s="403"/>
      <c r="D1" s="403"/>
    </row>
    <row r="2" spans="1:4" s="1" customFormat="1" ht="20.25" customHeight="1">
      <c r="A2" s="402" t="s">
        <v>311</v>
      </c>
      <c r="B2" s="402"/>
      <c r="C2" s="402"/>
      <c r="D2" s="402"/>
    </row>
    <row r="3" spans="1:4" s="1" customFormat="1" ht="17.25" customHeight="1" thickBot="1">
      <c r="A3" s="2"/>
      <c r="B3" s="3"/>
      <c r="C3" s="406" t="s">
        <v>346</v>
      </c>
      <c r="D3" s="406"/>
    </row>
    <row r="4" spans="1:4" s="1" customFormat="1" ht="22.5" thickBot="1">
      <c r="A4" s="235" t="s">
        <v>1</v>
      </c>
      <c r="B4" s="236"/>
      <c r="C4" s="404" t="s">
        <v>32</v>
      </c>
      <c r="D4" s="405"/>
    </row>
    <row r="5" spans="1:4" s="1" customFormat="1" ht="20.25" customHeight="1">
      <c r="A5" s="153" t="s">
        <v>4</v>
      </c>
      <c r="B5" s="154" t="s">
        <v>306</v>
      </c>
      <c r="C5" s="169"/>
      <c r="D5" s="170"/>
    </row>
    <row r="6" spans="1:4" s="1" customFormat="1" ht="18.75" customHeight="1">
      <c r="A6" s="13"/>
      <c r="B6" s="4" t="s">
        <v>25</v>
      </c>
      <c r="C6" s="171">
        <v>6100</v>
      </c>
      <c r="D6" s="172"/>
    </row>
    <row r="7" spans="1:4" s="1" customFormat="1" ht="18.75" customHeight="1">
      <c r="A7" s="13"/>
      <c r="B7" s="4" t="s">
        <v>20</v>
      </c>
      <c r="C7" s="171">
        <v>1100</v>
      </c>
      <c r="D7" s="172"/>
    </row>
    <row r="8" spans="1:4" s="1" customFormat="1" ht="18.75" customHeight="1">
      <c r="A8" s="13"/>
      <c r="B8" s="4" t="s">
        <v>19</v>
      </c>
      <c r="C8" s="171">
        <v>1570</v>
      </c>
      <c r="D8" s="172"/>
    </row>
    <row r="9" spans="1:4" s="1" customFormat="1" ht="18.75" customHeight="1">
      <c r="A9" s="13"/>
      <c r="B9" s="4" t="s">
        <v>18</v>
      </c>
      <c r="C9" s="171">
        <v>23</v>
      </c>
      <c r="D9" s="172"/>
    </row>
    <row r="10" spans="1:4" s="1" customFormat="1" ht="18.75" customHeight="1" thickBot="1">
      <c r="A10" s="14"/>
      <c r="B10" s="5" t="s">
        <v>11</v>
      </c>
      <c r="C10" s="173">
        <v>7</v>
      </c>
      <c r="D10" s="174"/>
    </row>
    <row r="11" spans="1:4" s="1" customFormat="1" ht="18.75" customHeight="1" thickBot="1">
      <c r="A11" s="237"/>
      <c r="B11" s="238" t="s">
        <v>7</v>
      </c>
      <c r="C11" s="239"/>
      <c r="D11" s="240">
        <f>SUM(C6:C10)</f>
        <v>8800</v>
      </c>
    </row>
    <row r="12" spans="1:4" s="1" customFormat="1" ht="23.25" customHeight="1">
      <c r="A12" s="153" t="s">
        <v>5</v>
      </c>
      <c r="B12" s="154" t="s">
        <v>305</v>
      </c>
      <c r="C12" s="173"/>
      <c r="D12" s="175"/>
    </row>
    <row r="13" spans="1:4" s="1" customFormat="1" ht="18.75" customHeight="1">
      <c r="A13" s="13"/>
      <c r="B13" s="10" t="s">
        <v>35</v>
      </c>
      <c r="C13" s="171"/>
      <c r="D13" s="176"/>
    </row>
    <row r="14" spans="1:4" s="1" customFormat="1" ht="18.75" customHeight="1">
      <c r="A14" s="13"/>
      <c r="B14" s="4" t="s">
        <v>26</v>
      </c>
      <c r="C14" s="171">
        <v>2585</v>
      </c>
      <c r="D14" s="176"/>
    </row>
    <row r="15" spans="1:4" s="1" customFormat="1" ht="18.75" customHeight="1">
      <c r="A15" s="13"/>
      <c r="B15" s="4" t="s">
        <v>17</v>
      </c>
      <c r="C15" s="171">
        <v>3475</v>
      </c>
      <c r="D15" s="176"/>
    </row>
    <row r="16" spans="1:4" s="1" customFormat="1" ht="18.75" customHeight="1">
      <c r="A16" s="13"/>
      <c r="B16" s="4" t="s">
        <v>16</v>
      </c>
      <c r="C16" s="171">
        <v>250</v>
      </c>
      <c r="D16" s="176"/>
    </row>
    <row r="17" spans="1:4" s="1" customFormat="1" ht="18.75" customHeight="1">
      <c r="A17" s="14"/>
      <c r="B17" s="5" t="s">
        <v>15</v>
      </c>
      <c r="C17" s="173">
        <v>90</v>
      </c>
      <c r="D17" s="175"/>
    </row>
    <row r="18" spans="1:4" s="1" customFormat="1" ht="18.75" customHeight="1" thickBot="1">
      <c r="A18" s="15"/>
      <c r="B18" s="12" t="s">
        <v>14</v>
      </c>
      <c r="C18" s="177">
        <v>45</v>
      </c>
      <c r="D18" s="178"/>
    </row>
    <row r="19" spans="1:4" s="1" customFormat="1" ht="18.75" customHeight="1" thickBot="1">
      <c r="A19" s="237"/>
      <c r="B19" s="238" t="s">
        <v>23</v>
      </c>
      <c r="C19" s="241"/>
      <c r="D19" s="240">
        <f>SUM(C14:C18)</f>
        <v>6445</v>
      </c>
    </row>
    <row r="20" spans="1:4" s="1" customFormat="1" ht="18.75" customHeight="1">
      <c r="A20" s="14"/>
      <c r="B20" s="11" t="s">
        <v>36</v>
      </c>
      <c r="C20" s="173"/>
      <c r="D20" s="175"/>
    </row>
    <row r="21" spans="1:4" s="1" customFormat="1" ht="18.75" customHeight="1">
      <c r="A21" s="13"/>
      <c r="B21" s="4" t="s">
        <v>21</v>
      </c>
      <c r="C21" s="171">
        <v>1400</v>
      </c>
      <c r="D21" s="176"/>
    </row>
    <row r="22" spans="1:4" s="1" customFormat="1" ht="18.75" customHeight="1">
      <c r="A22" s="13"/>
      <c r="B22" s="4" t="s">
        <v>12</v>
      </c>
      <c r="C22" s="171">
        <v>25</v>
      </c>
      <c r="D22" s="176"/>
    </row>
    <row r="23" spans="1:4" s="1" customFormat="1" ht="18.75" customHeight="1">
      <c r="A23" s="13"/>
      <c r="B23" s="4" t="s">
        <v>13</v>
      </c>
      <c r="C23" s="171">
        <v>650</v>
      </c>
      <c r="D23" s="176"/>
    </row>
    <row r="24" spans="1:4" s="1" customFormat="1" ht="18.75" customHeight="1" thickBot="1">
      <c r="A24" s="15"/>
      <c r="B24" s="12" t="s">
        <v>22</v>
      </c>
      <c r="C24" s="177">
        <v>635</v>
      </c>
      <c r="D24" s="178"/>
    </row>
    <row r="25" spans="1:4" s="1" customFormat="1" ht="18.75" customHeight="1" thickBot="1">
      <c r="A25" s="237"/>
      <c r="B25" s="238" t="s">
        <v>24</v>
      </c>
      <c r="C25" s="241"/>
      <c r="D25" s="240">
        <f>SUM(C21:C24)</f>
        <v>2710</v>
      </c>
    </row>
    <row r="26" spans="1:4" s="1" customFormat="1" ht="18.75" customHeight="1">
      <c r="A26" s="14"/>
      <c r="B26" s="11" t="s">
        <v>308</v>
      </c>
      <c r="C26" s="173"/>
      <c r="D26" s="175"/>
    </row>
    <row r="27" spans="1:4" s="1" customFormat="1" ht="18.75" customHeight="1">
      <c r="A27" s="13"/>
      <c r="B27" s="4" t="s">
        <v>27</v>
      </c>
      <c r="C27" s="171">
        <v>25</v>
      </c>
      <c r="D27" s="176"/>
    </row>
    <row r="28" spans="1:4" s="1" customFormat="1" ht="18.75" customHeight="1">
      <c r="A28" s="13"/>
      <c r="B28" s="4" t="s">
        <v>28</v>
      </c>
      <c r="C28" s="171">
        <v>590</v>
      </c>
      <c r="D28" s="176"/>
    </row>
    <row r="29" spans="1:4" s="1" customFormat="1" ht="18.75" customHeight="1" thickBot="1">
      <c r="A29" s="15"/>
      <c r="B29" s="12" t="s">
        <v>29</v>
      </c>
      <c r="C29" s="173">
        <v>230</v>
      </c>
      <c r="D29" s="175"/>
    </row>
    <row r="30" spans="1:4" s="1" customFormat="1" ht="18.75" customHeight="1" thickBot="1">
      <c r="A30" s="237"/>
      <c r="B30" s="238" t="s">
        <v>309</v>
      </c>
      <c r="C30" s="241"/>
      <c r="D30" s="240">
        <f>SUM(C27:C29)</f>
        <v>845</v>
      </c>
    </row>
    <row r="31" spans="1:4" s="1" customFormat="1" ht="18.75" customHeight="1" thickBot="1">
      <c r="A31" s="237"/>
      <c r="B31" s="238" t="s">
        <v>8</v>
      </c>
      <c r="C31" s="241"/>
      <c r="D31" s="240">
        <f>SUM(D19+D25+D30)</f>
        <v>10000</v>
      </c>
    </row>
    <row r="32" spans="1:4" s="1" customFormat="1" ht="24" customHeight="1">
      <c r="A32" s="151" t="s">
        <v>6</v>
      </c>
      <c r="B32" s="155" t="s">
        <v>307</v>
      </c>
      <c r="C32" s="179"/>
      <c r="D32" s="350">
        <f>SUM(D11-D31)</f>
        <v>-1200</v>
      </c>
    </row>
    <row r="33" spans="1:4" s="1" customFormat="1" ht="21" customHeight="1">
      <c r="A33" s="151" t="s">
        <v>9</v>
      </c>
      <c r="B33" s="152" t="s">
        <v>304</v>
      </c>
      <c r="C33" s="173"/>
      <c r="D33" s="175"/>
    </row>
    <row r="34" spans="1:4" s="1" customFormat="1" ht="18.75" customHeight="1">
      <c r="A34" s="13"/>
      <c r="B34" s="4" t="s">
        <v>31</v>
      </c>
      <c r="C34" s="180" t="s">
        <v>319</v>
      </c>
      <c r="D34" s="176"/>
    </row>
    <row r="35" spans="1:4" s="1" customFormat="1" ht="22.5" customHeight="1">
      <c r="A35" s="13"/>
      <c r="B35" s="354" t="s">
        <v>34</v>
      </c>
      <c r="C35" s="181"/>
      <c r="D35" s="176">
        <f>SUM(C36:C37)</f>
        <v>100</v>
      </c>
    </row>
    <row r="36" spans="1:4" s="1" customFormat="1" ht="18.75" customHeight="1">
      <c r="A36" s="13"/>
      <c r="B36" s="4" t="s">
        <v>2</v>
      </c>
      <c r="C36" s="177">
        <v>150</v>
      </c>
      <c r="D36" s="178"/>
    </row>
    <row r="37" spans="1:4" s="1" customFormat="1" ht="18.75" customHeight="1">
      <c r="A37" s="13"/>
      <c r="B37" s="4" t="s">
        <v>3</v>
      </c>
      <c r="C37" s="352">
        <v>-50</v>
      </c>
      <c r="D37" s="351"/>
    </row>
    <row r="38" spans="1:4" s="1" customFormat="1" ht="21.75" customHeight="1">
      <c r="A38" s="13"/>
      <c r="B38" s="354" t="s">
        <v>33</v>
      </c>
      <c r="C38" s="181"/>
      <c r="D38" s="182">
        <f>SUM(C39:C40)</f>
        <v>200</v>
      </c>
    </row>
    <row r="39" spans="1:4" s="1" customFormat="1" ht="18.75" customHeight="1">
      <c r="A39" s="13"/>
      <c r="B39" s="4" t="s">
        <v>2</v>
      </c>
      <c r="C39" s="177">
        <v>250</v>
      </c>
      <c r="D39" s="176"/>
    </row>
    <row r="40" spans="1:4" s="1" customFormat="1" ht="18.75" customHeight="1">
      <c r="A40" s="15"/>
      <c r="B40" s="12" t="s">
        <v>30</v>
      </c>
      <c r="C40" s="352">
        <v>-50</v>
      </c>
      <c r="D40" s="353"/>
    </row>
    <row r="41" spans="1:4" s="1" customFormat="1" ht="18.75" customHeight="1">
      <c r="A41" s="13"/>
      <c r="B41" s="4" t="s">
        <v>320</v>
      </c>
      <c r="C41" s="349"/>
      <c r="D41" s="176">
        <v>700</v>
      </c>
    </row>
    <row r="42" spans="1:4" s="1" customFormat="1" ht="18.75" customHeight="1" thickBot="1">
      <c r="A42" s="14"/>
      <c r="B42" s="5" t="s">
        <v>321</v>
      </c>
      <c r="C42" s="348"/>
      <c r="D42" s="175">
        <v>200</v>
      </c>
    </row>
    <row r="43" spans="1:4" s="1" customFormat="1" ht="18.75" customHeight="1" thickBot="1">
      <c r="A43" s="237"/>
      <c r="B43" s="238" t="s">
        <v>10</v>
      </c>
      <c r="C43" s="241"/>
      <c r="D43" s="240">
        <f>SUM(D34:D42)</f>
        <v>1200</v>
      </c>
    </row>
    <row r="44" spans="2:4" ht="21.75">
      <c r="B44" s="8"/>
      <c r="C44" s="6"/>
      <c r="D44" s="6"/>
    </row>
    <row r="45" spans="2:4" ht="21.75">
      <c r="B45" s="8"/>
      <c r="C45" s="6"/>
      <c r="D45" s="6"/>
    </row>
    <row r="46" spans="2:4" ht="21.75">
      <c r="B46" s="8"/>
      <c r="C46" s="6"/>
      <c r="D46" s="6"/>
    </row>
    <row r="47" spans="2:4" ht="21.75">
      <c r="B47" s="8"/>
      <c r="C47" s="6"/>
      <c r="D47" s="6"/>
    </row>
    <row r="48" spans="2:4" ht="21.75">
      <c r="B48" s="8"/>
      <c r="C48" s="6"/>
      <c r="D48" s="6"/>
    </row>
    <row r="49" spans="2:4" ht="21.75">
      <c r="B49" s="8"/>
      <c r="C49" s="6"/>
      <c r="D49" s="6"/>
    </row>
    <row r="50" spans="2:4" ht="21.75">
      <c r="B50" s="8"/>
      <c r="C50" s="6"/>
      <c r="D50" s="6"/>
    </row>
    <row r="51" spans="2:4" ht="21.75">
      <c r="B51" s="8"/>
      <c r="C51" s="6"/>
      <c r="D51" s="6"/>
    </row>
    <row r="52" spans="2:4" ht="21.75">
      <c r="B52" s="8"/>
      <c r="C52" s="6"/>
      <c r="D52" s="6"/>
    </row>
    <row r="53" spans="2:4" ht="21.75">
      <c r="B53" s="8"/>
      <c r="C53" s="6"/>
      <c r="D53" s="6"/>
    </row>
    <row r="54" spans="2:4" ht="21.75">
      <c r="B54" s="8"/>
      <c r="C54" s="6"/>
      <c r="D54" s="6"/>
    </row>
    <row r="55" spans="2:4" ht="21.75">
      <c r="B55" s="8"/>
      <c r="C55" s="6"/>
      <c r="D55" s="6"/>
    </row>
    <row r="56" spans="2:4" ht="21.75">
      <c r="B56" s="8"/>
      <c r="C56" s="6"/>
      <c r="D56" s="6"/>
    </row>
    <row r="57" spans="2:4" ht="21.75">
      <c r="B57" s="8"/>
      <c r="C57" s="6"/>
      <c r="D57" s="6"/>
    </row>
    <row r="58" spans="2:4" ht="21.75">
      <c r="B58" s="8"/>
      <c r="C58" s="6"/>
      <c r="D58" s="6"/>
    </row>
    <row r="59" spans="2:4" ht="21.75">
      <c r="B59" s="8"/>
      <c r="C59" s="6"/>
      <c r="D59" s="6"/>
    </row>
    <row r="60" spans="2:4" ht="21.75">
      <c r="B60" s="8"/>
      <c r="C60" s="6"/>
      <c r="D60" s="6"/>
    </row>
    <row r="61" spans="2:4" ht="21.75">
      <c r="B61" s="8"/>
      <c r="C61" s="6"/>
      <c r="D61" s="6"/>
    </row>
    <row r="62" spans="2:4" ht="21.75">
      <c r="B62" s="8"/>
      <c r="C62" s="6"/>
      <c r="D62" s="6"/>
    </row>
    <row r="63" spans="2:4" ht="21.75">
      <c r="B63" s="8"/>
      <c r="C63" s="6"/>
      <c r="D63" s="6"/>
    </row>
    <row r="64" spans="2:4" ht="21.75">
      <c r="B64" s="8"/>
      <c r="C64" s="6"/>
      <c r="D64" s="6"/>
    </row>
    <row r="65" spans="2:4" ht="21.75">
      <c r="B65" s="8"/>
      <c r="C65" s="6"/>
      <c r="D65" s="6"/>
    </row>
    <row r="66" spans="2:4" ht="21.75">
      <c r="B66" s="8"/>
      <c r="C66" s="6"/>
      <c r="D66" s="6"/>
    </row>
    <row r="67" spans="2:4" ht="21.75">
      <c r="B67" s="8"/>
      <c r="C67" s="6"/>
      <c r="D67" s="6"/>
    </row>
    <row r="68" spans="2:4" ht="21.75">
      <c r="B68" s="8"/>
      <c r="C68" s="6"/>
      <c r="D68" s="6"/>
    </row>
    <row r="69" spans="2:4" ht="21.75">
      <c r="B69" s="8"/>
      <c r="C69" s="6"/>
      <c r="D69" s="6"/>
    </row>
    <row r="70" spans="2:4" ht="21.75">
      <c r="B70" s="8"/>
      <c r="C70" s="6"/>
      <c r="D70" s="6"/>
    </row>
    <row r="71" spans="2:4" ht="21.75">
      <c r="B71" s="8"/>
      <c r="C71" s="6"/>
      <c r="D71" s="6"/>
    </row>
    <row r="72" spans="2:4" ht="21.75">
      <c r="B72" s="8"/>
      <c r="C72" s="6"/>
      <c r="D72" s="6"/>
    </row>
    <row r="73" spans="2:4" ht="21.75">
      <c r="B73" s="8"/>
      <c r="C73" s="6"/>
      <c r="D73" s="6"/>
    </row>
    <row r="74" spans="2:4" ht="21.75">
      <c r="B74" s="8"/>
      <c r="C74" s="6"/>
      <c r="D74" s="6"/>
    </row>
    <row r="75" spans="2:4" ht="21.75">
      <c r="B75" s="8"/>
      <c r="C75" s="6"/>
      <c r="D75" s="6"/>
    </row>
    <row r="76" spans="2:4" ht="21.75">
      <c r="B76" s="8"/>
      <c r="C76" s="6"/>
      <c r="D76" s="6"/>
    </row>
    <row r="77" spans="2:4" ht="21.75">
      <c r="B77" s="8"/>
      <c r="C77" s="6"/>
      <c r="D77" s="6"/>
    </row>
    <row r="78" spans="2:4" ht="21.75">
      <c r="B78" s="8"/>
      <c r="C78" s="6"/>
      <c r="D78" s="6"/>
    </row>
    <row r="79" spans="2:4" ht="21.75">
      <c r="B79" s="8"/>
      <c r="C79" s="6"/>
      <c r="D79" s="6"/>
    </row>
    <row r="80" spans="2:4" ht="21.75">
      <c r="B80" s="8"/>
      <c r="C80" s="6"/>
      <c r="D80" s="6"/>
    </row>
  </sheetData>
  <mergeCells count="4">
    <mergeCell ref="A2:D2"/>
    <mergeCell ref="A1:D1"/>
    <mergeCell ref="C4:D4"/>
    <mergeCell ref="C3:D3"/>
  </mergeCells>
  <printOptions horizontalCentered="1" verticalCentered="1"/>
  <pageMargins left="0.15748031496062992" right="0.7480314960629921" top="0.1968503937007874" bottom="0.1968503937007874" header="0.7086614173228347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showGridLines="0" rightToLeft="1" workbookViewId="0" topLeftCell="A19">
      <selection activeCell="B36" sqref="B36"/>
    </sheetView>
  </sheetViews>
  <sheetFormatPr defaultColWidth="9.140625" defaultRowHeight="12.75" customHeight="1"/>
  <cols>
    <col min="1" max="1" width="10.28125" style="24" customWidth="1"/>
    <col min="2" max="2" width="71.00390625" style="25" customWidth="1"/>
    <col min="3" max="3" width="14.57421875" style="25" bestFit="1" customWidth="1"/>
    <col min="4" max="16384" width="9.140625" style="25" customWidth="1"/>
  </cols>
  <sheetData>
    <row r="1" spans="1:3" s="16" customFormat="1" ht="18.75" customHeight="1">
      <c r="A1" s="407" t="s">
        <v>37</v>
      </c>
      <c r="B1" s="407"/>
      <c r="C1" s="407"/>
    </row>
    <row r="2" spans="1:3" s="16" customFormat="1" ht="19.5" customHeight="1">
      <c r="A2" s="408" t="s">
        <v>38</v>
      </c>
      <c r="B2" s="408"/>
      <c r="C2" s="408"/>
    </row>
    <row r="3" spans="1:3" s="16" customFormat="1" ht="17.25" customHeight="1">
      <c r="A3" s="408" t="s">
        <v>312</v>
      </c>
      <c r="B3" s="408"/>
      <c r="C3" s="408"/>
    </row>
    <row r="4" spans="1:3" s="16" customFormat="1" ht="14.25" customHeight="1" thickBot="1">
      <c r="A4" s="17"/>
      <c r="B4" s="411" t="s">
        <v>39</v>
      </c>
      <c r="C4" s="411"/>
    </row>
    <row r="5" spans="1:3" s="16" customFormat="1" ht="16.5" customHeight="1">
      <c r="A5" s="243" t="s">
        <v>40</v>
      </c>
      <c r="B5" s="409" t="s">
        <v>41</v>
      </c>
      <c r="C5" s="244" t="s">
        <v>42</v>
      </c>
    </row>
    <row r="6" spans="1:3" s="16" customFormat="1" ht="16.5" customHeight="1" thickBot="1">
      <c r="A6" s="245" t="s">
        <v>43</v>
      </c>
      <c r="B6" s="410"/>
      <c r="C6" s="246" t="s">
        <v>44</v>
      </c>
    </row>
    <row r="7" spans="1:3" s="16" customFormat="1" ht="18" customHeight="1">
      <c r="A7" s="18">
        <v>10100</v>
      </c>
      <c r="B7" s="19" t="s">
        <v>45</v>
      </c>
      <c r="C7" s="339">
        <v>42502</v>
      </c>
    </row>
    <row r="8" spans="1:3" s="16" customFormat="1" ht="18" customHeight="1">
      <c r="A8" s="20">
        <v>15300</v>
      </c>
      <c r="B8" s="21" t="s">
        <v>347</v>
      </c>
      <c r="C8" s="340">
        <v>1</v>
      </c>
    </row>
    <row r="9" spans="1:3" s="16" customFormat="1" ht="18" customHeight="1">
      <c r="A9" s="20">
        <v>10400</v>
      </c>
      <c r="B9" s="21" t="s">
        <v>348</v>
      </c>
      <c r="C9" s="340">
        <v>398</v>
      </c>
    </row>
    <row r="10" spans="1:3" s="16" customFormat="1" ht="18" customHeight="1">
      <c r="A10" s="20">
        <v>10500</v>
      </c>
      <c r="B10" s="21" t="s">
        <v>46</v>
      </c>
      <c r="C10" s="340">
        <v>352299</v>
      </c>
    </row>
    <row r="11" spans="1:3" s="16" customFormat="1" ht="18" customHeight="1">
      <c r="A11" s="20">
        <v>10600</v>
      </c>
      <c r="B11" s="21" t="s">
        <v>47</v>
      </c>
      <c r="C11" s="340">
        <v>3400</v>
      </c>
    </row>
    <row r="12" spans="1:3" s="16" customFormat="1" ht="18" customHeight="1">
      <c r="A12" s="20">
        <v>10700</v>
      </c>
      <c r="B12" s="21" t="s">
        <v>48</v>
      </c>
      <c r="C12" s="340">
        <v>175</v>
      </c>
    </row>
    <row r="13" spans="1:3" s="16" customFormat="1" ht="18" customHeight="1">
      <c r="A13" s="20">
        <v>10800</v>
      </c>
      <c r="B13" s="21" t="s">
        <v>49</v>
      </c>
      <c r="C13" s="340">
        <v>144</v>
      </c>
    </row>
    <row r="14" spans="1:3" s="16" customFormat="1" ht="18" customHeight="1">
      <c r="A14" s="20">
        <v>10900</v>
      </c>
      <c r="B14" s="21" t="s">
        <v>50</v>
      </c>
      <c r="C14" s="340">
        <v>18221</v>
      </c>
    </row>
    <row r="15" spans="1:3" s="16" customFormat="1" ht="18" customHeight="1">
      <c r="A15" s="20">
        <v>11000</v>
      </c>
      <c r="B15" s="21" t="s">
        <v>51</v>
      </c>
      <c r="C15" s="340">
        <v>3212</v>
      </c>
    </row>
    <row r="16" spans="1:3" s="16" customFormat="1" ht="18" customHeight="1">
      <c r="A16" s="20"/>
      <c r="B16" s="370" t="s">
        <v>326</v>
      </c>
      <c r="C16" s="340"/>
    </row>
    <row r="17" spans="1:3" s="16" customFormat="1" ht="18" customHeight="1">
      <c r="A17" s="20">
        <v>11100</v>
      </c>
      <c r="B17" s="21" t="s">
        <v>333</v>
      </c>
      <c r="C17" s="340">
        <v>4610</v>
      </c>
    </row>
    <row r="18" spans="1:3" s="16" customFormat="1" ht="18" customHeight="1">
      <c r="A18" s="20">
        <v>17900</v>
      </c>
      <c r="B18" s="21" t="s">
        <v>327</v>
      </c>
      <c r="C18" s="340">
        <v>909</v>
      </c>
    </row>
    <row r="19" spans="1:3" s="16" customFormat="1" ht="18" customHeight="1">
      <c r="A19" s="20">
        <v>11200</v>
      </c>
      <c r="B19" s="21" t="s">
        <v>52</v>
      </c>
      <c r="C19" s="340">
        <v>3464</v>
      </c>
    </row>
    <row r="20" spans="1:3" s="16" customFormat="1" ht="18" customHeight="1">
      <c r="A20" s="20">
        <v>11300</v>
      </c>
      <c r="B20" s="21" t="s">
        <v>53</v>
      </c>
      <c r="C20" s="340">
        <v>21803</v>
      </c>
    </row>
    <row r="21" spans="1:3" s="16" customFormat="1" ht="18" customHeight="1">
      <c r="A21" s="20">
        <v>11400</v>
      </c>
      <c r="B21" s="21" t="s">
        <v>54</v>
      </c>
      <c r="C21" s="340">
        <v>946</v>
      </c>
    </row>
    <row r="22" spans="1:3" s="16" customFormat="1" ht="18" customHeight="1">
      <c r="A22" s="20">
        <v>11500</v>
      </c>
      <c r="B22" s="21" t="s">
        <v>55</v>
      </c>
      <c r="C22" s="340">
        <v>784</v>
      </c>
    </row>
    <row r="23" spans="1:3" s="16" customFormat="1" ht="18" customHeight="1">
      <c r="A23" s="20">
        <v>11600</v>
      </c>
      <c r="B23" s="21" t="s">
        <v>56</v>
      </c>
      <c r="C23" s="340">
        <v>106</v>
      </c>
    </row>
    <row r="24" spans="1:3" s="16" customFormat="1" ht="18" customHeight="1">
      <c r="A24" s="20">
        <v>11700</v>
      </c>
      <c r="B24" s="21" t="s">
        <v>57</v>
      </c>
      <c r="C24" s="340">
        <v>57637</v>
      </c>
    </row>
    <row r="25" spans="1:3" s="16" customFormat="1" ht="18" customHeight="1">
      <c r="A25" s="20">
        <v>11900</v>
      </c>
      <c r="B25" s="21" t="s">
        <v>58</v>
      </c>
      <c r="C25" s="340">
        <v>25122</v>
      </c>
    </row>
    <row r="26" spans="1:3" s="16" customFormat="1" ht="18" customHeight="1">
      <c r="A26" s="20">
        <v>12100</v>
      </c>
      <c r="B26" s="21" t="s">
        <v>59</v>
      </c>
      <c r="C26" s="340">
        <v>9037</v>
      </c>
    </row>
    <row r="27" spans="1:3" s="16" customFormat="1" ht="18" customHeight="1">
      <c r="A27" s="20">
        <v>12200</v>
      </c>
      <c r="B27" s="21" t="s">
        <v>60</v>
      </c>
      <c r="C27" s="340">
        <v>2</v>
      </c>
    </row>
    <row r="28" spans="1:3" s="16" customFormat="1" ht="18" customHeight="1">
      <c r="A28" s="20">
        <v>12300</v>
      </c>
      <c r="B28" s="21" t="s">
        <v>61</v>
      </c>
      <c r="C28" s="340">
        <v>10458</v>
      </c>
    </row>
    <row r="29" spans="1:3" s="16" customFormat="1" ht="18" customHeight="1">
      <c r="A29" s="20">
        <v>12400</v>
      </c>
      <c r="B29" s="21" t="s">
        <v>62</v>
      </c>
      <c r="C29" s="340">
        <v>2</v>
      </c>
    </row>
    <row r="30" spans="1:3" s="16" customFormat="1" ht="18" customHeight="1">
      <c r="A30" s="20">
        <v>12700</v>
      </c>
      <c r="B30" s="21" t="s">
        <v>63</v>
      </c>
      <c r="C30" s="340">
        <v>2692</v>
      </c>
    </row>
    <row r="31" spans="1:3" s="16" customFormat="1" ht="18" customHeight="1">
      <c r="A31" s="20">
        <v>13000</v>
      </c>
      <c r="B31" s="21" t="s">
        <v>64</v>
      </c>
      <c r="C31" s="340">
        <v>6</v>
      </c>
    </row>
    <row r="32" spans="1:3" s="16" customFormat="1" ht="18" customHeight="1">
      <c r="A32" s="20">
        <v>13100</v>
      </c>
      <c r="B32" s="21" t="s">
        <v>65</v>
      </c>
      <c r="C32" s="340">
        <v>9</v>
      </c>
    </row>
    <row r="33" spans="1:3" s="16" customFormat="1" ht="18" customHeight="1">
      <c r="A33" s="20">
        <v>13300</v>
      </c>
      <c r="B33" s="21" t="s">
        <v>66</v>
      </c>
      <c r="C33" s="340">
        <v>6</v>
      </c>
    </row>
    <row r="34" spans="1:3" s="16" customFormat="1" ht="18" customHeight="1">
      <c r="A34" s="20">
        <v>13700</v>
      </c>
      <c r="B34" s="21" t="s">
        <v>67</v>
      </c>
      <c r="C34" s="340">
        <v>1442</v>
      </c>
    </row>
    <row r="35" spans="1:3" s="16" customFormat="1" ht="18" customHeight="1">
      <c r="A35" s="20">
        <v>14000</v>
      </c>
      <c r="B35" s="21" t="s">
        <v>371</v>
      </c>
      <c r="C35" s="340">
        <v>58</v>
      </c>
    </row>
    <row r="36" spans="1:3" s="16" customFormat="1" ht="18" customHeight="1">
      <c r="A36" s="20">
        <v>14200</v>
      </c>
      <c r="B36" s="21" t="s">
        <v>68</v>
      </c>
      <c r="C36" s="340">
        <v>106177</v>
      </c>
    </row>
    <row r="37" spans="1:3" s="16" customFormat="1" ht="18" customHeight="1">
      <c r="A37" s="20">
        <v>15000</v>
      </c>
      <c r="B37" s="21" t="s">
        <v>69</v>
      </c>
      <c r="C37" s="340">
        <v>359</v>
      </c>
    </row>
    <row r="38" spans="1:3" s="16" customFormat="1" ht="18" customHeight="1">
      <c r="A38" s="20">
        <v>15500</v>
      </c>
      <c r="B38" s="21" t="s">
        <v>70</v>
      </c>
      <c r="C38" s="340">
        <v>156</v>
      </c>
    </row>
    <row r="39" spans="1:3" s="16" customFormat="1" ht="18" customHeight="1">
      <c r="A39" s="20">
        <v>15700</v>
      </c>
      <c r="B39" s="21" t="s">
        <v>338</v>
      </c>
      <c r="C39" s="340">
        <v>27</v>
      </c>
    </row>
    <row r="40" spans="1:3" s="16" customFormat="1" ht="18" customHeight="1">
      <c r="A40" s="20">
        <v>15900</v>
      </c>
      <c r="B40" s="21" t="s">
        <v>349</v>
      </c>
      <c r="C40" s="340">
        <v>226</v>
      </c>
    </row>
    <row r="41" spans="1:3" s="16" customFormat="1" ht="18" customHeight="1">
      <c r="A41" s="20">
        <v>16000</v>
      </c>
      <c r="B41" s="21" t="s">
        <v>71</v>
      </c>
      <c r="C41" s="340">
        <v>3</v>
      </c>
    </row>
    <row r="42" spans="1:3" s="16" customFormat="1" ht="18" customHeight="1">
      <c r="A42" s="20">
        <v>16100</v>
      </c>
      <c r="B42" s="21" t="s">
        <v>328</v>
      </c>
      <c r="C42" s="340">
        <v>6</v>
      </c>
    </row>
    <row r="43" spans="1:3" s="16" customFormat="1" ht="18" customHeight="1">
      <c r="A43" s="20">
        <v>16200</v>
      </c>
      <c r="B43" s="21" t="s">
        <v>72</v>
      </c>
      <c r="C43" s="340">
        <v>1583</v>
      </c>
    </row>
    <row r="44" spans="1:3" s="16" customFormat="1" ht="18" customHeight="1">
      <c r="A44" s="20">
        <v>16500</v>
      </c>
      <c r="B44" s="21" t="s">
        <v>73</v>
      </c>
      <c r="C44" s="340">
        <v>220</v>
      </c>
    </row>
    <row r="45" spans="1:3" s="16" customFormat="1" ht="18" customHeight="1">
      <c r="A45" s="20">
        <v>16700</v>
      </c>
      <c r="B45" s="21" t="s">
        <v>74</v>
      </c>
      <c r="C45" s="340">
        <v>8345</v>
      </c>
    </row>
    <row r="46" spans="1:3" s="16" customFormat="1" ht="18" customHeight="1">
      <c r="A46" s="20">
        <v>16800</v>
      </c>
      <c r="B46" s="21" t="s">
        <v>242</v>
      </c>
      <c r="C46" s="340">
        <v>1</v>
      </c>
    </row>
    <row r="47" spans="1:3" s="16" customFormat="1" ht="18" customHeight="1">
      <c r="A47" s="20">
        <v>17600</v>
      </c>
      <c r="B47" s="21" t="s">
        <v>75</v>
      </c>
      <c r="C47" s="340">
        <v>125205</v>
      </c>
    </row>
    <row r="48" spans="1:3" s="16" customFormat="1" ht="18" customHeight="1">
      <c r="A48" s="20">
        <v>17800</v>
      </c>
      <c r="B48" s="21" t="s">
        <v>76</v>
      </c>
      <c r="C48" s="340">
        <v>702</v>
      </c>
    </row>
    <row r="49" spans="1:3" s="16" customFormat="1" ht="18" customHeight="1">
      <c r="A49" s="20">
        <v>18400</v>
      </c>
      <c r="B49" s="21" t="s">
        <v>365</v>
      </c>
      <c r="C49" s="340">
        <v>550</v>
      </c>
    </row>
    <row r="50" spans="1:3" s="16" customFormat="1" ht="18" customHeight="1">
      <c r="A50" s="20">
        <v>20400</v>
      </c>
      <c r="B50" s="21" t="s">
        <v>78</v>
      </c>
      <c r="C50" s="340">
        <v>180</v>
      </c>
    </row>
    <row r="51" spans="1:3" s="16" customFormat="1" ht="18" customHeight="1">
      <c r="A51" s="20">
        <v>20600</v>
      </c>
      <c r="B51" s="21" t="s">
        <v>79</v>
      </c>
      <c r="C51" s="340">
        <v>284471</v>
      </c>
    </row>
    <row r="52" spans="1:3" s="16" customFormat="1" ht="18" customHeight="1">
      <c r="A52" s="20">
        <v>40500</v>
      </c>
      <c r="B52" s="21" t="s">
        <v>369</v>
      </c>
      <c r="C52" s="340">
        <v>443844</v>
      </c>
    </row>
    <row r="53" spans="1:3" s="16" customFormat="1" ht="18" customHeight="1" thickBot="1">
      <c r="A53" s="22">
        <v>19000</v>
      </c>
      <c r="B53" s="23" t="s">
        <v>80</v>
      </c>
      <c r="C53" s="339">
        <v>38500</v>
      </c>
    </row>
    <row r="54" spans="1:3" s="16" customFormat="1" ht="20.25" customHeight="1" thickBot="1">
      <c r="A54" s="242"/>
      <c r="B54" s="371" t="s">
        <v>81</v>
      </c>
      <c r="C54" s="372">
        <f>SUM(C7:C53)</f>
        <v>1570000</v>
      </c>
    </row>
  </sheetData>
  <mergeCells count="5">
    <mergeCell ref="A1:C1"/>
    <mergeCell ref="A2:C2"/>
    <mergeCell ref="A3:C3"/>
    <mergeCell ref="B5:B6"/>
    <mergeCell ref="B4:C4"/>
  </mergeCells>
  <printOptions horizontalCentered="1" verticalCentered="1"/>
  <pageMargins left="0.7480314960629921" right="0.9448818897637796" top="0" bottom="0" header="0.1968503937007874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4"/>
  <sheetViews>
    <sheetView showGridLines="0" rightToLeft="1" workbookViewId="0" topLeftCell="A10">
      <selection activeCell="C16" sqref="C16"/>
    </sheetView>
  </sheetViews>
  <sheetFormatPr defaultColWidth="9.140625" defaultRowHeight="12.75"/>
  <cols>
    <col min="1" max="1" width="11.28125" style="25" customWidth="1"/>
    <col min="2" max="2" width="4.7109375" style="25" customWidth="1"/>
    <col min="3" max="3" width="64.421875" style="25" customWidth="1"/>
    <col min="4" max="4" width="13.8515625" style="25" customWidth="1"/>
    <col min="5" max="16384" width="9.140625" style="25" customWidth="1"/>
  </cols>
  <sheetData>
    <row r="1" spans="1:4" ht="19.5" customHeight="1">
      <c r="A1" s="417" t="s">
        <v>82</v>
      </c>
      <c r="B1" s="417"/>
      <c r="C1" s="417"/>
      <c r="D1" s="417"/>
    </row>
    <row r="2" spans="1:4" s="16" customFormat="1" ht="19.5" customHeight="1">
      <c r="A2" s="408" t="s">
        <v>83</v>
      </c>
      <c r="B2" s="408"/>
      <c r="C2" s="408"/>
      <c r="D2" s="408"/>
    </row>
    <row r="3" spans="1:4" s="16" customFormat="1" ht="19.5" customHeight="1">
      <c r="A3" s="408" t="s">
        <v>313</v>
      </c>
      <c r="B3" s="408"/>
      <c r="C3" s="408"/>
      <c r="D3" s="408"/>
    </row>
    <row r="4" spans="1:4" ht="21" customHeight="1" thickBot="1">
      <c r="A4" s="419" t="s">
        <v>39</v>
      </c>
      <c r="B4" s="419"/>
      <c r="C4" s="419"/>
      <c r="D4" s="419"/>
    </row>
    <row r="5" spans="1:4" s="26" customFormat="1" ht="20.25" customHeight="1">
      <c r="A5" s="251" t="s">
        <v>40</v>
      </c>
      <c r="B5" s="413" t="s">
        <v>41</v>
      </c>
      <c r="C5" s="414"/>
      <c r="D5" s="252" t="s">
        <v>42</v>
      </c>
    </row>
    <row r="6" spans="1:4" s="26" customFormat="1" ht="20.25" customHeight="1" thickBot="1">
      <c r="A6" s="253" t="s">
        <v>43</v>
      </c>
      <c r="B6" s="415"/>
      <c r="C6" s="416"/>
      <c r="D6" s="254" t="s">
        <v>44</v>
      </c>
    </row>
    <row r="7" spans="1:4" s="16" customFormat="1" ht="22.5" customHeight="1">
      <c r="A7" s="27"/>
      <c r="B7" s="28" t="s">
        <v>84</v>
      </c>
      <c r="C7" s="29" t="s">
        <v>140</v>
      </c>
      <c r="D7" s="183"/>
    </row>
    <row r="8" spans="1:4" s="33" customFormat="1" ht="19.5" customHeight="1">
      <c r="A8" s="30">
        <v>15300</v>
      </c>
      <c r="B8" s="31"/>
      <c r="C8" s="32" t="s">
        <v>347</v>
      </c>
      <c r="D8" s="184">
        <v>1</v>
      </c>
    </row>
    <row r="9" spans="1:4" s="33" customFormat="1" ht="19.5" customHeight="1">
      <c r="A9" s="30">
        <v>10400</v>
      </c>
      <c r="B9" s="31"/>
      <c r="C9" s="32" t="s">
        <v>350</v>
      </c>
      <c r="D9" s="184">
        <v>398</v>
      </c>
    </row>
    <row r="10" spans="1:4" s="33" customFormat="1" ht="19.5" customHeight="1">
      <c r="A10" s="30">
        <v>10500</v>
      </c>
      <c r="B10" s="31"/>
      <c r="C10" s="32" t="s">
        <v>85</v>
      </c>
      <c r="D10" s="184">
        <v>352299</v>
      </c>
    </row>
    <row r="11" spans="1:4" s="33" customFormat="1" ht="19.5" customHeight="1">
      <c r="A11" s="30">
        <v>10600</v>
      </c>
      <c r="B11" s="31"/>
      <c r="C11" s="32" t="s">
        <v>86</v>
      </c>
      <c r="D11" s="184">
        <v>3400</v>
      </c>
    </row>
    <row r="12" spans="1:4" s="33" customFormat="1" ht="19.5" customHeight="1">
      <c r="A12" s="30">
        <v>12200</v>
      </c>
      <c r="B12" s="31"/>
      <c r="C12" s="32" t="s">
        <v>60</v>
      </c>
      <c r="D12" s="184">
        <v>2</v>
      </c>
    </row>
    <row r="13" spans="1:4" s="33" customFormat="1" ht="19.5" customHeight="1">
      <c r="A13" s="30">
        <v>12700</v>
      </c>
      <c r="B13" s="31"/>
      <c r="C13" s="32" t="s">
        <v>87</v>
      </c>
      <c r="D13" s="184">
        <v>2692</v>
      </c>
    </row>
    <row r="14" spans="1:4" s="33" customFormat="1" ht="19.5" customHeight="1">
      <c r="A14" s="30">
        <v>13000</v>
      </c>
      <c r="B14" s="31"/>
      <c r="C14" s="32" t="s">
        <v>88</v>
      </c>
      <c r="D14" s="184">
        <v>6</v>
      </c>
    </row>
    <row r="15" spans="1:4" s="33" customFormat="1" ht="19.5" customHeight="1">
      <c r="A15" s="30">
        <v>14000</v>
      </c>
      <c r="B15" s="31"/>
      <c r="C15" s="32" t="s">
        <v>371</v>
      </c>
      <c r="D15" s="184">
        <v>58</v>
      </c>
    </row>
    <row r="16" spans="1:4" s="33" customFormat="1" ht="19.5" customHeight="1">
      <c r="A16" s="30">
        <v>16000</v>
      </c>
      <c r="B16" s="31"/>
      <c r="C16" s="32" t="s">
        <v>89</v>
      </c>
      <c r="D16" s="184">
        <v>3</v>
      </c>
    </row>
    <row r="17" spans="1:4" s="33" customFormat="1" ht="19.5" customHeight="1" thickBot="1">
      <c r="A17" s="34">
        <v>16100</v>
      </c>
      <c r="B17" s="35"/>
      <c r="C17" s="36" t="s">
        <v>328</v>
      </c>
      <c r="D17" s="185">
        <v>6</v>
      </c>
    </row>
    <row r="18" spans="1:4" s="33" customFormat="1" ht="22.5" customHeight="1" thickBot="1">
      <c r="A18" s="247"/>
      <c r="B18" s="248"/>
      <c r="C18" s="249" t="s">
        <v>90</v>
      </c>
      <c r="D18" s="250">
        <f>SUM(D8:D17)</f>
        <v>358865</v>
      </c>
    </row>
    <row r="19" spans="1:4" s="33" customFormat="1" ht="22.5" customHeight="1">
      <c r="A19" s="27"/>
      <c r="B19" s="28" t="s">
        <v>91</v>
      </c>
      <c r="C19" s="29" t="s">
        <v>141</v>
      </c>
      <c r="D19" s="183"/>
    </row>
    <row r="20" spans="1:4" s="33" customFormat="1" ht="19.5" customHeight="1" thickBot="1">
      <c r="A20" s="34">
        <v>20400</v>
      </c>
      <c r="B20" s="35"/>
      <c r="C20" s="36" t="s">
        <v>92</v>
      </c>
      <c r="D20" s="185">
        <v>180</v>
      </c>
    </row>
    <row r="21" spans="1:4" s="33" customFormat="1" ht="21" customHeight="1" thickBot="1">
      <c r="A21" s="247"/>
      <c r="B21" s="248"/>
      <c r="C21" s="249" t="s">
        <v>93</v>
      </c>
      <c r="D21" s="250">
        <f>SUM(D19:D20)</f>
        <v>180</v>
      </c>
    </row>
    <row r="22" spans="1:4" s="16" customFormat="1" ht="24" customHeight="1">
      <c r="A22" s="27"/>
      <c r="B22" s="28" t="s">
        <v>94</v>
      </c>
      <c r="C22" s="29" t="s">
        <v>362</v>
      </c>
      <c r="D22" s="183"/>
    </row>
    <row r="23" spans="1:4" s="33" customFormat="1" ht="19.5" customHeight="1">
      <c r="A23" s="30">
        <v>10700</v>
      </c>
      <c r="B23" s="31"/>
      <c r="C23" s="32" t="s">
        <v>95</v>
      </c>
      <c r="D23" s="184">
        <v>175</v>
      </c>
    </row>
    <row r="24" spans="1:4" s="33" customFormat="1" ht="19.5" customHeight="1">
      <c r="A24" s="30">
        <v>11200</v>
      </c>
      <c r="B24" s="31"/>
      <c r="C24" s="32" t="s">
        <v>96</v>
      </c>
      <c r="D24" s="184">
        <v>3464</v>
      </c>
    </row>
    <row r="25" spans="1:4" s="33" customFormat="1" ht="19.5" customHeight="1">
      <c r="A25" s="30">
        <v>12400</v>
      </c>
      <c r="B25" s="31"/>
      <c r="C25" s="32" t="s">
        <v>62</v>
      </c>
      <c r="D25" s="184">
        <v>2</v>
      </c>
    </row>
    <row r="26" spans="1:4" s="33" customFormat="1" ht="19.5" customHeight="1">
      <c r="A26" s="30">
        <v>16200</v>
      </c>
      <c r="B26" s="31"/>
      <c r="C26" s="32" t="s">
        <v>97</v>
      </c>
      <c r="D26" s="184">
        <v>1583</v>
      </c>
    </row>
    <row r="27" spans="1:4" s="33" customFormat="1" ht="19.5" customHeight="1" thickBot="1">
      <c r="A27" s="37">
        <v>20600</v>
      </c>
      <c r="B27" s="38"/>
      <c r="C27" s="39" t="s">
        <v>98</v>
      </c>
      <c r="D27" s="183">
        <v>284471</v>
      </c>
    </row>
    <row r="28" spans="1:4" s="33" customFormat="1" ht="24" customHeight="1" thickBot="1">
      <c r="A28" s="247"/>
      <c r="B28" s="248"/>
      <c r="C28" s="249" t="s">
        <v>360</v>
      </c>
      <c r="D28" s="250">
        <f>SUM(D23:D27)</f>
        <v>289695</v>
      </c>
    </row>
    <row r="29" spans="1:4" s="16" customFormat="1" ht="24" customHeight="1">
      <c r="A29" s="27"/>
      <c r="B29" s="28" t="s">
        <v>99</v>
      </c>
      <c r="C29" s="29" t="s">
        <v>142</v>
      </c>
      <c r="D29" s="183"/>
    </row>
    <row r="30" spans="1:4" s="33" customFormat="1" ht="19.5" customHeight="1">
      <c r="A30" s="30">
        <v>11300</v>
      </c>
      <c r="B30" s="31"/>
      <c r="C30" s="32" t="s">
        <v>345</v>
      </c>
      <c r="D30" s="184">
        <v>8</v>
      </c>
    </row>
    <row r="31" spans="1:4" s="33" customFormat="1" ht="19.5" customHeight="1">
      <c r="A31" s="30">
        <v>11400</v>
      </c>
      <c r="B31" s="31"/>
      <c r="C31" s="32" t="s">
        <v>101</v>
      </c>
      <c r="D31" s="184">
        <v>946</v>
      </c>
    </row>
    <row r="32" spans="1:4" s="33" customFormat="1" ht="19.5" customHeight="1">
      <c r="A32" s="30">
        <v>13700</v>
      </c>
      <c r="B32" s="31"/>
      <c r="C32" s="32" t="s">
        <v>67</v>
      </c>
      <c r="D32" s="184">
        <v>1442</v>
      </c>
    </row>
    <row r="33" spans="1:4" s="33" customFormat="1" ht="19.5" customHeight="1">
      <c r="A33" s="30">
        <v>15500</v>
      </c>
      <c r="B33" s="31"/>
      <c r="C33" s="32" t="s">
        <v>102</v>
      </c>
      <c r="D33" s="184">
        <v>156</v>
      </c>
    </row>
    <row r="34" spans="1:4" s="33" customFormat="1" ht="19.5" customHeight="1">
      <c r="A34" s="30">
        <v>16800</v>
      </c>
      <c r="B34" s="31"/>
      <c r="C34" s="32" t="s">
        <v>242</v>
      </c>
      <c r="D34" s="184">
        <v>1</v>
      </c>
    </row>
    <row r="35" spans="1:4" s="33" customFormat="1" ht="42.75" customHeight="1" thickBot="1">
      <c r="A35" s="40" t="s">
        <v>103</v>
      </c>
      <c r="B35" s="38"/>
      <c r="C35" s="41" t="s">
        <v>143</v>
      </c>
      <c r="D35" s="183">
        <v>737</v>
      </c>
    </row>
    <row r="36" spans="1:4" s="33" customFormat="1" ht="25.5" customHeight="1" thickBot="1">
      <c r="A36" s="247"/>
      <c r="B36" s="248"/>
      <c r="C36" s="249" t="s">
        <v>104</v>
      </c>
      <c r="D36" s="250">
        <f>SUM(D30:D35)</f>
        <v>3290</v>
      </c>
    </row>
    <row r="37" spans="1:5" s="33" customFormat="1" ht="24" customHeight="1">
      <c r="A37" s="418" t="s">
        <v>105</v>
      </c>
      <c r="B37" s="418"/>
      <c r="C37" s="418"/>
      <c r="D37" s="418"/>
      <c r="E37" s="25"/>
    </row>
    <row r="38" spans="1:5" s="33" customFormat="1" ht="24" customHeight="1">
      <c r="A38" s="408" t="s">
        <v>83</v>
      </c>
      <c r="B38" s="408"/>
      <c r="C38" s="408"/>
      <c r="D38" s="408"/>
      <c r="E38" s="16"/>
    </row>
    <row r="39" spans="1:5" s="33" customFormat="1" ht="22.5" customHeight="1">
      <c r="A39" s="408" t="s">
        <v>313</v>
      </c>
      <c r="B39" s="408"/>
      <c r="C39" s="408"/>
      <c r="D39" s="408"/>
      <c r="E39" s="16"/>
    </row>
    <row r="40" spans="1:5" s="33" customFormat="1" ht="15" customHeight="1" thickBot="1">
      <c r="A40" s="412" t="s">
        <v>39</v>
      </c>
      <c r="B40" s="412"/>
      <c r="C40" s="412"/>
      <c r="D40" s="412"/>
      <c r="E40" s="25"/>
    </row>
    <row r="41" spans="1:5" s="33" customFormat="1" ht="18.75" customHeight="1">
      <c r="A41" s="255" t="s">
        <v>40</v>
      </c>
      <c r="B41" s="420" t="s">
        <v>41</v>
      </c>
      <c r="C41" s="421"/>
      <c r="D41" s="256" t="s">
        <v>42</v>
      </c>
      <c r="E41" s="25"/>
    </row>
    <row r="42" spans="1:5" s="33" customFormat="1" ht="18" customHeight="1" thickBot="1">
      <c r="A42" s="257" t="s">
        <v>43</v>
      </c>
      <c r="B42" s="422"/>
      <c r="C42" s="423"/>
      <c r="D42" s="258" t="s">
        <v>44</v>
      </c>
      <c r="E42" s="25"/>
    </row>
    <row r="43" spans="1:5" s="33" customFormat="1" ht="21" customHeight="1">
      <c r="A43" s="27"/>
      <c r="B43" s="28" t="s">
        <v>106</v>
      </c>
      <c r="C43" s="29" t="s">
        <v>144</v>
      </c>
      <c r="D43" s="183"/>
      <c r="E43" s="25"/>
    </row>
    <row r="44" spans="1:5" s="33" customFormat="1" ht="21.75" customHeight="1" thickBot="1">
      <c r="A44" s="34">
        <v>11300</v>
      </c>
      <c r="B44" s="35"/>
      <c r="C44" s="36" t="s">
        <v>100</v>
      </c>
      <c r="D44" s="185">
        <v>21795</v>
      </c>
      <c r="E44" s="25"/>
    </row>
    <row r="45" spans="1:5" s="33" customFormat="1" ht="21.75" customHeight="1" thickBot="1">
      <c r="A45" s="247"/>
      <c r="B45" s="248"/>
      <c r="C45" s="249" t="s">
        <v>107</v>
      </c>
      <c r="D45" s="250">
        <f>SUM(D44)</f>
        <v>21795</v>
      </c>
      <c r="E45" s="25"/>
    </row>
    <row r="46" spans="1:4" s="16" customFormat="1" ht="18" customHeight="1">
      <c r="A46" s="27"/>
      <c r="B46" s="28" t="s">
        <v>108</v>
      </c>
      <c r="C46" s="29" t="s">
        <v>145</v>
      </c>
      <c r="D46" s="183"/>
    </row>
    <row r="47" spans="1:4" s="33" customFormat="1" ht="18" customHeight="1">
      <c r="A47" s="30">
        <v>11500</v>
      </c>
      <c r="B47" s="31"/>
      <c r="C47" s="32" t="s">
        <v>55</v>
      </c>
      <c r="D47" s="184">
        <v>784</v>
      </c>
    </row>
    <row r="48" spans="1:4" s="33" customFormat="1" ht="18" customHeight="1">
      <c r="A48" s="30">
        <v>13100</v>
      </c>
      <c r="B48" s="31"/>
      <c r="C48" s="32" t="s">
        <v>65</v>
      </c>
      <c r="D48" s="184">
        <v>9</v>
      </c>
    </row>
    <row r="49" spans="1:4" s="33" customFormat="1" ht="39.75" customHeight="1" thickBot="1">
      <c r="A49" s="42" t="s">
        <v>109</v>
      </c>
      <c r="B49" s="35"/>
      <c r="C49" s="36" t="s">
        <v>110</v>
      </c>
      <c r="D49" s="185">
        <v>124468</v>
      </c>
    </row>
    <row r="50" spans="1:4" s="33" customFormat="1" ht="21" customHeight="1" thickBot="1">
      <c r="A50" s="247"/>
      <c r="B50" s="248"/>
      <c r="C50" s="249" t="s">
        <v>111</v>
      </c>
      <c r="D50" s="250">
        <f>SUM(D47:D49)</f>
        <v>125261</v>
      </c>
    </row>
    <row r="51" spans="1:4" s="16" customFormat="1" ht="19.5" customHeight="1">
      <c r="A51" s="27"/>
      <c r="B51" s="28" t="s">
        <v>112</v>
      </c>
      <c r="C51" s="29" t="s">
        <v>146</v>
      </c>
      <c r="D51" s="183"/>
    </row>
    <row r="52" spans="1:4" s="16" customFormat="1" ht="19.5" customHeight="1">
      <c r="A52" s="43">
        <v>10100</v>
      </c>
      <c r="B52" s="31"/>
      <c r="C52" s="379" t="s">
        <v>113</v>
      </c>
      <c r="D52" s="184"/>
    </row>
    <row r="53" spans="1:4" s="16" customFormat="1" ht="19.5" customHeight="1">
      <c r="A53" s="43">
        <v>10103</v>
      </c>
      <c r="B53" s="31"/>
      <c r="C53" s="396" t="s">
        <v>277</v>
      </c>
      <c r="D53" s="184">
        <v>36755</v>
      </c>
    </row>
    <row r="54" spans="1:4" s="16" customFormat="1" ht="16.5" customHeight="1">
      <c r="A54" s="44">
        <v>10107</v>
      </c>
      <c r="B54" s="45"/>
      <c r="C54" s="397" t="s">
        <v>342</v>
      </c>
      <c r="D54" s="186">
        <v>5747</v>
      </c>
    </row>
    <row r="55" spans="1:4" s="33" customFormat="1" ht="18.75" customHeight="1">
      <c r="A55" s="43">
        <v>11900</v>
      </c>
      <c r="B55" s="31"/>
      <c r="C55" s="32" t="s">
        <v>343</v>
      </c>
      <c r="D55" s="184">
        <v>25122</v>
      </c>
    </row>
    <row r="56" spans="1:4" s="33" customFormat="1" ht="41.25" customHeight="1">
      <c r="A56" s="43" t="s">
        <v>115</v>
      </c>
      <c r="B56" s="31"/>
      <c r="C56" s="32" t="s">
        <v>116</v>
      </c>
      <c r="D56" s="184">
        <v>9036</v>
      </c>
    </row>
    <row r="57" spans="1:4" s="33" customFormat="1" ht="25.5">
      <c r="A57" s="43">
        <v>12107</v>
      </c>
      <c r="B57" s="31"/>
      <c r="C57" s="32" t="s">
        <v>117</v>
      </c>
      <c r="D57" s="184">
        <v>1</v>
      </c>
    </row>
    <row r="58" spans="1:4" s="33" customFormat="1" ht="39.75" customHeight="1">
      <c r="A58" s="46" t="s">
        <v>118</v>
      </c>
      <c r="B58" s="31"/>
      <c r="C58" s="32" t="s">
        <v>119</v>
      </c>
      <c r="D58" s="184">
        <v>7094</v>
      </c>
    </row>
    <row r="59" spans="1:4" s="33" customFormat="1" ht="20.25" customHeight="1">
      <c r="A59" s="30">
        <v>12307</v>
      </c>
      <c r="B59" s="31"/>
      <c r="C59" s="32" t="s">
        <v>120</v>
      </c>
      <c r="D59" s="184">
        <v>3364</v>
      </c>
    </row>
    <row r="60" spans="1:4" s="33" customFormat="1" ht="20.25" customHeight="1">
      <c r="A60" s="30">
        <v>13300</v>
      </c>
      <c r="B60" s="31"/>
      <c r="C60" s="32" t="s">
        <v>66</v>
      </c>
      <c r="D60" s="184">
        <v>6</v>
      </c>
    </row>
    <row r="61" spans="1:4" s="33" customFormat="1" ht="20.25" customHeight="1">
      <c r="A61" s="30">
        <v>14225</v>
      </c>
      <c r="B61" s="31"/>
      <c r="C61" s="32" t="s">
        <v>77</v>
      </c>
      <c r="D61" s="184">
        <v>54177</v>
      </c>
    </row>
    <row r="62" spans="1:4" s="33" customFormat="1" ht="20.25" customHeight="1" thickBot="1">
      <c r="A62" s="37">
        <v>17800</v>
      </c>
      <c r="B62" s="38"/>
      <c r="C62" s="39" t="s">
        <v>76</v>
      </c>
      <c r="D62" s="183">
        <v>702</v>
      </c>
    </row>
    <row r="63" spans="1:4" s="33" customFormat="1" ht="20.25" customHeight="1" thickBot="1">
      <c r="A63" s="247"/>
      <c r="B63" s="248"/>
      <c r="C63" s="249" t="s">
        <v>121</v>
      </c>
      <c r="D63" s="250">
        <f>SUM(D53:D62)</f>
        <v>142004</v>
      </c>
    </row>
    <row r="64" spans="1:4" s="33" customFormat="1" ht="21.75" customHeight="1">
      <c r="A64" s="47"/>
      <c r="B64" s="48" t="s">
        <v>122</v>
      </c>
      <c r="C64" s="49" t="s">
        <v>147</v>
      </c>
      <c r="D64" s="187"/>
    </row>
    <row r="65" spans="1:4" s="33" customFormat="1" ht="20.25" customHeight="1">
      <c r="A65" s="50">
        <v>10800</v>
      </c>
      <c r="B65" s="51"/>
      <c r="C65" s="52" t="s">
        <v>123</v>
      </c>
      <c r="D65" s="188">
        <v>144</v>
      </c>
    </row>
    <row r="66" spans="1:4" s="33" customFormat="1" ht="20.25" customHeight="1">
      <c r="A66" s="50">
        <v>11600</v>
      </c>
      <c r="B66" s="51"/>
      <c r="C66" s="52" t="s">
        <v>56</v>
      </c>
      <c r="D66" s="188">
        <v>106</v>
      </c>
    </row>
    <row r="67" spans="1:4" s="33" customFormat="1" ht="20.25" customHeight="1">
      <c r="A67" s="50">
        <v>15000</v>
      </c>
      <c r="B67" s="51"/>
      <c r="C67" s="52" t="s">
        <v>69</v>
      </c>
      <c r="D67" s="188">
        <v>359</v>
      </c>
    </row>
    <row r="68" spans="1:4" s="33" customFormat="1" ht="20.25" customHeight="1">
      <c r="A68" s="50">
        <v>15900</v>
      </c>
      <c r="B68" s="51"/>
      <c r="C68" s="52" t="s">
        <v>351</v>
      </c>
      <c r="D68" s="188">
        <v>226</v>
      </c>
    </row>
    <row r="69" spans="1:4" s="33" customFormat="1" ht="20.25" customHeight="1">
      <c r="A69" s="50">
        <v>16500</v>
      </c>
      <c r="B69" s="51"/>
      <c r="C69" s="52" t="s">
        <v>73</v>
      </c>
      <c r="D69" s="188">
        <v>220</v>
      </c>
    </row>
    <row r="70" spans="1:4" s="33" customFormat="1" ht="20.25" customHeight="1" thickBot="1">
      <c r="A70" s="53">
        <v>18400</v>
      </c>
      <c r="B70" s="54"/>
      <c r="C70" s="55" t="s">
        <v>365</v>
      </c>
      <c r="D70" s="187">
        <v>550</v>
      </c>
    </row>
    <row r="71" spans="1:4" s="33" customFormat="1" ht="21.75" customHeight="1" thickBot="1">
      <c r="A71" s="259"/>
      <c r="B71" s="260"/>
      <c r="C71" s="261" t="s">
        <v>124</v>
      </c>
      <c r="D71" s="262">
        <f>SUM(D64:D70)</f>
        <v>1605</v>
      </c>
    </row>
    <row r="72" spans="1:4" ht="24.75">
      <c r="A72" s="418" t="s">
        <v>105</v>
      </c>
      <c r="B72" s="418"/>
      <c r="C72" s="418"/>
      <c r="D72" s="418"/>
    </row>
    <row r="73" spans="1:4" s="16" customFormat="1" ht="24.75" customHeight="1">
      <c r="A73" s="408" t="s">
        <v>83</v>
      </c>
      <c r="B73" s="408"/>
      <c r="C73" s="408"/>
      <c r="D73" s="408"/>
    </row>
    <row r="74" spans="1:4" s="16" customFormat="1" ht="24.75" customHeight="1">
      <c r="A74" s="408" t="s">
        <v>313</v>
      </c>
      <c r="B74" s="408"/>
      <c r="C74" s="408"/>
      <c r="D74" s="408"/>
    </row>
    <row r="75" spans="1:4" ht="25.5" thickBot="1">
      <c r="A75" s="412" t="s">
        <v>39</v>
      </c>
      <c r="B75" s="412"/>
      <c r="C75" s="412"/>
      <c r="D75" s="412"/>
    </row>
    <row r="76" spans="1:4" ht="24.75">
      <c r="A76" s="255" t="s">
        <v>40</v>
      </c>
      <c r="B76" s="413" t="s">
        <v>41</v>
      </c>
      <c r="C76" s="414"/>
      <c r="D76" s="256" t="s">
        <v>42</v>
      </c>
    </row>
    <row r="77" spans="1:4" ht="25.5" thickBot="1">
      <c r="A77" s="257" t="s">
        <v>43</v>
      </c>
      <c r="B77" s="415"/>
      <c r="C77" s="416"/>
      <c r="D77" s="258" t="s">
        <v>44</v>
      </c>
    </row>
    <row r="78" spans="1:4" ht="21.75" customHeight="1">
      <c r="A78" s="47"/>
      <c r="B78" s="48" t="s">
        <v>125</v>
      </c>
      <c r="C78" s="49" t="s">
        <v>148</v>
      </c>
      <c r="D78" s="187"/>
    </row>
    <row r="79" spans="1:4" ht="21.75" customHeight="1" thickBot="1">
      <c r="A79" s="56">
        <v>11000</v>
      </c>
      <c r="B79" s="57"/>
      <c r="C79" s="58" t="s">
        <v>126</v>
      </c>
      <c r="D79" s="189">
        <v>3212</v>
      </c>
    </row>
    <row r="80" spans="1:4" ht="21.75" customHeight="1" thickBot="1">
      <c r="A80" s="259"/>
      <c r="B80" s="260"/>
      <c r="C80" s="261" t="s">
        <v>127</v>
      </c>
      <c r="D80" s="262">
        <f>SUM(D79:D79)</f>
        <v>3212</v>
      </c>
    </row>
    <row r="81" spans="1:4" ht="21.75" customHeight="1">
      <c r="A81" s="47"/>
      <c r="B81" s="48" t="s">
        <v>128</v>
      </c>
      <c r="C81" s="49" t="s">
        <v>335</v>
      </c>
      <c r="D81" s="187"/>
    </row>
    <row r="82" spans="1:4" ht="21.75" customHeight="1">
      <c r="A82" s="47"/>
      <c r="B82" s="48"/>
      <c r="C82" s="378" t="s">
        <v>326</v>
      </c>
      <c r="D82" s="187"/>
    </row>
    <row r="83" spans="1:4" ht="21.75" customHeight="1">
      <c r="A83" s="50">
        <v>11100</v>
      </c>
      <c r="B83" s="51"/>
      <c r="C83" s="52" t="s">
        <v>332</v>
      </c>
      <c r="D83" s="188">
        <v>4610</v>
      </c>
    </row>
    <row r="84" spans="1:4" ht="21.75" customHeight="1" thickBot="1">
      <c r="A84" s="53">
        <v>17900</v>
      </c>
      <c r="B84" s="54"/>
      <c r="C84" s="55" t="s">
        <v>327</v>
      </c>
      <c r="D84" s="187">
        <v>909</v>
      </c>
    </row>
    <row r="85" spans="1:4" ht="23.25" customHeight="1" thickBot="1">
      <c r="A85" s="259"/>
      <c r="B85" s="260"/>
      <c r="C85" s="261" t="s">
        <v>334</v>
      </c>
      <c r="D85" s="262">
        <f>SUM(D83:D84)</f>
        <v>5519</v>
      </c>
    </row>
    <row r="86" spans="1:4" ht="20.25" customHeight="1">
      <c r="A86" s="47"/>
      <c r="B86" s="48" t="s">
        <v>129</v>
      </c>
      <c r="C86" s="49" t="s">
        <v>149</v>
      </c>
      <c r="D86" s="187"/>
    </row>
    <row r="87" spans="1:4" ht="25.5">
      <c r="A87" s="59">
        <v>11700</v>
      </c>
      <c r="B87" s="51"/>
      <c r="C87" s="32" t="s">
        <v>130</v>
      </c>
      <c r="D87" s="184">
        <v>57171</v>
      </c>
    </row>
    <row r="88" spans="1:4" ht="25.5">
      <c r="A88" s="60">
        <v>11700</v>
      </c>
      <c r="B88" s="54"/>
      <c r="C88" s="39" t="s">
        <v>131</v>
      </c>
      <c r="D88" s="183">
        <v>466</v>
      </c>
    </row>
    <row r="89" spans="1:4" ht="20.25" customHeight="1" thickBot="1">
      <c r="A89" s="56">
        <v>14222</v>
      </c>
      <c r="B89" s="57"/>
      <c r="C89" s="58" t="s">
        <v>132</v>
      </c>
      <c r="D89" s="189">
        <v>52000</v>
      </c>
    </row>
    <row r="90" spans="1:4" ht="20.25" customHeight="1" thickBot="1">
      <c r="A90" s="259"/>
      <c r="B90" s="260"/>
      <c r="C90" s="261" t="s">
        <v>133</v>
      </c>
      <c r="D90" s="262">
        <f>SUM(D87:D89)</f>
        <v>109637</v>
      </c>
    </row>
    <row r="91" spans="1:4" ht="20.25" customHeight="1">
      <c r="A91" s="47"/>
      <c r="B91" s="48" t="s">
        <v>134</v>
      </c>
      <c r="C91" s="49" t="s">
        <v>150</v>
      </c>
      <c r="D91" s="187"/>
    </row>
    <row r="92" spans="1:4" ht="20.25" customHeight="1">
      <c r="A92" s="50">
        <v>10900</v>
      </c>
      <c r="B92" s="51"/>
      <c r="C92" s="52" t="s">
        <v>50</v>
      </c>
      <c r="D92" s="188">
        <v>18221</v>
      </c>
    </row>
    <row r="93" spans="1:4" ht="23.25" customHeight="1">
      <c r="A93" s="381">
        <v>15700</v>
      </c>
      <c r="B93" s="51"/>
      <c r="C93" s="377" t="s">
        <v>338</v>
      </c>
      <c r="D93" s="382">
        <v>27</v>
      </c>
    </row>
    <row r="94" spans="1:4" ht="20.25" customHeight="1" thickBot="1">
      <c r="A94" s="53">
        <v>16700</v>
      </c>
      <c r="B94" s="54"/>
      <c r="C94" s="55" t="s">
        <v>74</v>
      </c>
      <c r="D94" s="187">
        <v>8345</v>
      </c>
    </row>
    <row r="95" spans="1:4" ht="20.25" customHeight="1" thickBot="1">
      <c r="A95" s="259"/>
      <c r="B95" s="260"/>
      <c r="C95" s="261" t="s">
        <v>135</v>
      </c>
      <c r="D95" s="262">
        <f>SUM(D92:D94)</f>
        <v>26593</v>
      </c>
    </row>
    <row r="96" spans="1:4" ht="20.25" customHeight="1">
      <c r="A96" s="47"/>
      <c r="B96" s="48" t="s">
        <v>136</v>
      </c>
      <c r="C96" s="49" t="s">
        <v>151</v>
      </c>
      <c r="D96" s="187"/>
    </row>
    <row r="97" spans="1:4" ht="20.25" customHeight="1" thickBot="1">
      <c r="A97" s="56">
        <v>40501</v>
      </c>
      <c r="B97" s="57"/>
      <c r="C97" s="58" t="s">
        <v>369</v>
      </c>
      <c r="D97" s="189">
        <v>443844</v>
      </c>
    </row>
    <row r="98" spans="1:4" ht="20.25" customHeight="1" thickBot="1">
      <c r="A98" s="259"/>
      <c r="B98" s="260"/>
      <c r="C98" s="261" t="s">
        <v>137</v>
      </c>
      <c r="D98" s="262">
        <f>SUM(D97)</f>
        <v>443844</v>
      </c>
    </row>
    <row r="99" spans="1:4" ht="20.25" customHeight="1" thickBot="1">
      <c r="A99" s="53">
        <v>19000</v>
      </c>
      <c r="B99" s="54"/>
      <c r="C99" s="61" t="s">
        <v>138</v>
      </c>
      <c r="D99" s="187">
        <v>38500</v>
      </c>
    </row>
    <row r="100" spans="1:4" ht="20.25" customHeight="1" thickBot="1">
      <c r="A100" s="263"/>
      <c r="B100" s="264"/>
      <c r="C100" s="373" t="s">
        <v>139</v>
      </c>
      <c r="D100" s="374">
        <f>SUM(D18+D21+D28+D36+D45+D50+D63+D71+D80+D85+D90+D95+D98+D99)</f>
        <v>1570000</v>
      </c>
    </row>
    <row r="101" spans="1:4" ht="13.5" customHeight="1">
      <c r="A101" s="62"/>
      <c r="B101" s="62"/>
      <c r="C101" s="62"/>
      <c r="D101" s="62"/>
    </row>
    <row r="102" spans="1:4" ht="13.5" customHeight="1">
      <c r="A102" s="62"/>
      <c r="B102" s="62"/>
      <c r="C102" s="62"/>
      <c r="D102" s="62"/>
    </row>
    <row r="103" spans="1:4" ht="43.5" customHeight="1">
      <c r="A103" s="62"/>
      <c r="B103" s="62"/>
      <c r="C103" s="62"/>
      <c r="D103" s="62"/>
    </row>
    <row r="104" spans="1:4" ht="24.75">
      <c r="A104" s="62"/>
      <c r="B104" s="62"/>
      <c r="C104" s="62"/>
      <c r="D104" s="147"/>
    </row>
    <row r="105" spans="1:4" ht="13.5" customHeight="1">
      <c r="A105" s="62"/>
      <c r="B105" s="62"/>
      <c r="C105" s="62"/>
      <c r="D105" s="62"/>
    </row>
    <row r="106" spans="1:4" ht="13.5" customHeight="1">
      <c r="A106" s="62"/>
      <c r="B106" s="62"/>
      <c r="C106" s="62"/>
      <c r="D106" s="62"/>
    </row>
    <row r="107" spans="1:4" ht="13.5" customHeight="1">
      <c r="A107" s="62"/>
      <c r="B107" s="62"/>
      <c r="C107" s="62"/>
      <c r="D107" s="62"/>
    </row>
    <row r="108" spans="1:4" ht="13.5" customHeight="1">
      <c r="A108" s="62"/>
      <c r="B108" s="62"/>
      <c r="C108" s="62"/>
      <c r="D108" s="62"/>
    </row>
    <row r="109" spans="1:4" ht="13.5" customHeight="1">
      <c r="A109" s="62"/>
      <c r="B109" s="62"/>
      <c r="C109" s="62"/>
      <c r="D109" s="62"/>
    </row>
    <row r="110" spans="1:4" ht="13.5" customHeight="1">
      <c r="A110" s="62"/>
      <c r="B110" s="62"/>
      <c r="C110" s="62"/>
      <c r="D110" s="62"/>
    </row>
    <row r="111" spans="1:4" ht="13.5" customHeight="1">
      <c r="A111" s="62"/>
      <c r="B111" s="62"/>
      <c r="C111" s="62"/>
      <c r="D111" s="62"/>
    </row>
    <row r="112" spans="1:4" ht="13.5" customHeight="1">
      <c r="A112" s="62"/>
      <c r="B112" s="62"/>
      <c r="C112" s="62"/>
      <c r="D112" s="62"/>
    </row>
    <row r="113" spans="1:4" ht="13.5" customHeight="1">
      <c r="A113" s="62"/>
      <c r="B113" s="62"/>
      <c r="C113" s="62"/>
      <c r="D113" s="62"/>
    </row>
    <row r="114" spans="1:4" ht="13.5" customHeight="1">
      <c r="A114" s="62"/>
      <c r="B114" s="62"/>
      <c r="C114" s="62"/>
      <c r="D114" s="62"/>
    </row>
    <row r="115" spans="1:4" ht="13.5" customHeight="1">
      <c r="A115" s="62"/>
      <c r="B115" s="62"/>
      <c r="C115" s="62"/>
      <c r="D115" s="62"/>
    </row>
    <row r="116" spans="1:4" ht="13.5" customHeight="1">
      <c r="A116" s="62"/>
      <c r="B116" s="62"/>
      <c r="C116" s="62"/>
      <c r="D116" s="62"/>
    </row>
    <row r="117" spans="1:4" ht="13.5" customHeight="1">
      <c r="A117" s="62"/>
      <c r="B117" s="62"/>
      <c r="C117" s="62"/>
      <c r="D117" s="62"/>
    </row>
    <row r="118" spans="1:4" ht="13.5" customHeight="1">
      <c r="A118" s="62"/>
      <c r="B118" s="62"/>
      <c r="C118" s="62"/>
      <c r="D118" s="62"/>
    </row>
    <row r="119" spans="1:4" ht="13.5" customHeight="1">
      <c r="A119" s="62"/>
      <c r="B119" s="62"/>
      <c r="C119" s="62"/>
      <c r="D119" s="62"/>
    </row>
    <row r="120" spans="1:4" ht="13.5" customHeight="1">
      <c r="A120" s="62"/>
      <c r="B120" s="62"/>
      <c r="C120" s="62"/>
      <c r="D120" s="62"/>
    </row>
    <row r="121" spans="1:4" ht="13.5" customHeight="1">
      <c r="A121" s="62"/>
      <c r="B121" s="62"/>
      <c r="C121" s="62"/>
      <c r="D121" s="62"/>
    </row>
    <row r="122" spans="1:4" ht="13.5" customHeight="1">
      <c r="A122" s="62"/>
      <c r="B122" s="62"/>
      <c r="C122" s="62"/>
      <c r="D122" s="62"/>
    </row>
    <row r="123" spans="1:4" ht="13.5" customHeight="1">
      <c r="A123" s="62"/>
      <c r="B123" s="62"/>
      <c r="C123" s="62"/>
      <c r="D123" s="62"/>
    </row>
    <row r="124" spans="1:4" ht="13.5" customHeight="1">
      <c r="A124" s="62"/>
      <c r="B124" s="62"/>
      <c r="C124" s="62"/>
      <c r="D124" s="62"/>
    </row>
    <row r="125" spans="1:4" ht="13.5" customHeight="1">
      <c r="A125" s="62"/>
      <c r="B125" s="62"/>
      <c r="C125" s="62"/>
      <c r="D125" s="62"/>
    </row>
    <row r="126" spans="1:4" ht="13.5" customHeight="1">
      <c r="A126" s="62"/>
      <c r="B126" s="62"/>
      <c r="C126" s="62"/>
      <c r="D126" s="62"/>
    </row>
    <row r="127" spans="1:4" ht="13.5" customHeight="1">
      <c r="A127" s="62"/>
      <c r="B127" s="62"/>
      <c r="C127" s="62"/>
      <c r="D127" s="62"/>
    </row>
    <row r="128" spans="1:4" ht="13.5" customHeight="1">
      <c r="A128" s="62"/>
      <c r="B128" s="62"/>
      <c r="C128" s="62"/>
      <c r="D128" s="62"/>
    </row>
    <row r="129" spans="1:4" ht="13.5" customHeight="1">
      <c r="A129" s="62"/>
      <c r="B129" s="62"/>
      <c r="C129" s="62"/>
      <c r="D129" s="62"/>
    </row>
    <row r="130" spans="1:4" ht="13.5" customHeight="1">
      <c r="A130" s="62"/>
      <c r="B130" s="62"/>
      <c r="C130" s="62"/>
      <c r="D130" s="62"/>
    </row>
    <row r="131" spans="1:4" ht="13.5" customHeight="1">
      <c r="A131" s="62"/>
      <c r="B131" s="62"/>
      <c r="C131" s="62"/>
      <c r="D131" s="62"/>
    </row>
    <row r="132" spans="1:4" ht="13.5" customHeight="1">
      <c r="A132" s="62"/>
      <c r="B132" s="62"/>
      <c r="C132" s="62"/>
      <c r="D132" s="62"/>
    </row>
    <row r="133" spans="1:4" ht="13.5" customHeight="1">
      <c r="A133" s="62"/>
      <c r="B133" s="62"/>
      <c r="C133" s="62"/>
      <c r="D133" s="62"/>
    </row>
    <row r="134" spans="1:4" ht="13.5" customHeight="1">
      <c r="A134" s="62"/>
      <c r="B134" s="62"/>
      <c r="C134" s="62"/>
      <c r="D134" s="62"/>
    </row>
    <row r="135" spans="1:4" ht="13.5" customHeight="1">
      <c r="A135" s="62"/>
      <c r="B135" s="62"/>
      <c r="C135" s="62"/>
      <c r="D135" s="62"/>
    </row>
    <row r="136" spans="1:4" ht="13.5" customHeight="1">
      <c r="A136" s="62"/>
      <c r="B136" s="62"/>
      <c r="C136" s="62"/>
      <c r="D136" s="62"/>
    </row>
    <row r="137" spans="1:4" ht="13.5" customHeight="1">
      <c r="A137" s="62"/>
      <c r="B137" s="62"/>
      <c r="C137" s="62"/>
      <c r="D137" s="62"/>
    </row>
    <row r="138" spans="1:4" ht="13.5" customHeight="1">
      <c r="A138" s="62"/>
      <c r="B138" s="62"/>
      <c r="C138" s="62"/>
      <c r="D138" s="62"/>
    </row>
    <row r="139" spans="1:4" ht="13.5" customHeight="1">
      <c r="A139" s="62"/>
      <c r="B139" s="62"/>
      <c r="C139" s="62"/>
      <c r="D139" s="62"/>
    </row>
    <row r="140" spans="1:4" ht="13.5" customHeight="1">
      <c r="A140" s="62"/>
      <c r="B140" s="62"/>
      <c r="C140" s="62"/>
      <c r="D140" s="62"/>
    </row>
    <row r="141" spans="1:4" ht="13.5" customHeight="1">
      <c r="A141" s="62"/>
      <c r="B141" s="62"/>
      <c r="C141" s="62"/>
      <c r="D141" s="62"/>
    </row>
    <row r="142" spans="1:4" ht="13.5" customHeight="1">
      <c r="A142" s="62"/>
      <c r="B142" s="62"/>
      <c r="C142" s="62"/>
      <c r="D142" s="62"/>
    </row>
    <row r="143" spans="1:4" ht="13.5" customHeight="1">
      <c r="A143" s="62"/>
      <c r="B143" s="62"/>
      <c r="C143" s="62"/>
      <c r="D143" s="62"/>
    </row>
    <row r="144" spans="1:4" ht="13.5" customHeight="1">
      <c r="A144" s="62"/>
      <c r="B144" s="62"/>
      <c r="C144" s="62"/>
      <c r="D144" s="62"/>
    </row>
    <row r="145" spans="1:4" ht="13.5" customHeight="1">
      <c r="A145" s="62"/>
      <c r="B145" s="62"/>
      <c r="C145" s="62"/>
      <c r="D145" s="62"/>
    </row>
    <row r="146" spans="1:4" ht="13.5" customHeight="1">
      <c r="A146" s="62"/>
      <c r="B146" s="62"/>
      <c r="C146" s="62"/>
      <c r="D146" s="62"/>
    </row>
    <row r="147" spans="1:4" ht="13.5" customHeight="1">
      <c r="A147" s="62"/>
      <c r="B147" s="62"/>
      <c r="C147" s="62"/>
      <c r="D147" s="62"/>
    </row>
    <row r="148" spans="1:4" ht="13.5" customHeight="1">
      <c r="A148" s="62"/>
      <c r="B148" s="62"/>
      <c r="C148" s="62"/>
      <c r="D148" s="62"/>
    </row>
    <row r="149" spans="1:4" ht="13.5" customHeight="1">
      <c r="A149" s="62"/>
      <c r="B149" s="62"/>
      <c r="C149" s="62"/>
      <c r="D149" s="62"/>
    </row>
    <row r="150" spans="1:4" ht="13.5" customHeight="1">
      <c r="A150" s="62"/>
      <c r="B150" s="62"/>
      <c r="C150" s="62"/>
      <c r="D150" s="62"/>
    </row>
    <row r="151" spans="1:4" ht="13.5" customHeight="1">
      <c r="A151" s="62"/>
      <c r="B151" s="62"/>
      <c r="C151" s="62"/>
      <c r="D151" s="62"/>
    </row>
    <row r="152" spans="1:4" ht="13.5" customHeight="1">
      <c r="A152" s="62"/>
      <c r="B152" s="62"/>
      <c r="C152" s="62"/>
      <c r="D152" s="62"/>
    </row>
    <row r="153" spans="1:4" ht="13.5" customHeight="1">
      <c r="A153" s="62"/>
      <c r="B153" s="62"/>
      <c r="C153" s="62"/>
      <c r="D153" s="62"/>
    </row>
    <row r="154" spans="1:4" ht="13.5" customHeight="1">
      <c r="A154" s="62"/>
      <c r="B154" s="62"/>
      <c r="C154" s="62"/>
      <c r="D154" s="62"/>
    </row>
    <row r="155" spans="1:4" ht="13.5" customHeight="1">
      <c r="A155" s="62"/>
      <c r="B155" s="62"/>
      <c r="C155" s="62"/>
      <c r="D155" s="62"/>
    </row>
    <row r="156" spans="1:4" ht="13.5" customHeight="1">
      <c r="A156" s="62"/>
      <c r="B156" s="62"/>
      <c r="C156" s="62"/>
      <c r="D156" s="62"/>
    </row>
    <row r="157" spans="1:4" ht="13.5" customHeight="1">
      <c r="A157" s="62"/>
      <c r="B157" s="62"/>
      <c r="C157" s="62"/>
      <c r="D157" s="62"/>
    </row>
    <row r="158" spans="1:4" ht="13.5" customHeight="1">
      <c r="A158" s="62"/>
      <c r="B158" s="62"/>
      <c r="C158" s="62"/>
      <c r="D158" s="62"/>
    </row>
    <row r="159" spans="1:4" ht="13.5" customHeight="1">
      <c r="A159" s="62"/>
      <c r="B159" s="62"/>
      <c r="C159" s="62"/>
      <c r="D159" s="62"/>
    </row>
    <row r="160" spans="1:4" ht="13.5" customHeight="1">
      <c r="A160" s="62"/>
      <c r="B160" s="62"/>
      <c r="C160" s="62"/>
      <c r="D160" s="62"/>
    </row>
    <row r="161" spans="1:4" ht="13.5" customHeight="1">
      <c r="A161" s="62"/>
      <c r="B161" s="62"/>
      <c r="C161" s="62"/>
      <c r="D161" s="62"/>
    </row>
    <row r="162" spans="1:4" ht="13.5" customHeight="1">
      <c r="A162" s="62"/>
      <c r="B162" s="62"/>
      <c r="C162" s="62"/>
      <c r="D162" s="62"/>
    </row>
    <row r="163" spans="1:4" ht="13.5" customHeight="1">
      <c r="A163" s="62"/>
      <c r="B163" s="62"/>
      <c r="C163" s="62"/>
      <c r="D163" s="62"/>
    </row>
    <row r="164" spans="1:4" ht="13.5" customHeight="1">
      <c r="A164" s="62"/>
      <c r="B164" s="62"/>
      <c r="C164" s="62"/>
      <c r="D164" s="62"/>
    </row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</sheetData>
  <mergeCells count="15">
    <mergeCell ref="A40:D40"/>
    <mergeCell ref="A73:D73"/>
    <mergeCell ref="A74:D74"/>
    <mergeCell ref="B5:C6"/>
    <mergeCell ref="B41:C42"/>
    <mergeCell ref="A75:D75"/>
    <mergeCell ref="B76:C77"/>
    <mergeCell ref="A1:D1"/>
    <mergeCell ref="A2:D2"/>
    <mergeCell ref="A3:D3"/>
    <mergeCell ref="A72:D72"/>
    <mergeCell ref="A38:D38"/>
    <mergeCell ref="A39:D39"/>
    <mergeCell ref="A37:D37"/>
    <mergeCell ref="A4:D4"/>
  </mergeCells>
  <printOptions horizontalCentered="1" verticalCentered="1"/>
  <pageMargins left="0.35433070866141736" right="0.7480314960629921" top="0.6692913385826772" bottom="0.6692913385826772" header="0.5118110236220472" footer="0.5118110236220472"/>
  <pageSetup horizontalDpi="600" verticalDpi="600" orientation="portrait" paperSize="9" r:id="rId1"/>
  <headerFooter alignWithMargins="0"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showGridLines="0" rightToLeft="1" workbookViewId="0" topLeftCell="A1">
      <selection activeCell="D9" sqref="D9"/>
    </sheetView>
  </sheetViews>
  <sheetFormatPr defaultColWidth="9.140625" defaultRowHeight="12.75"/>
  <cols>
    <col min="1" max="1" width="5.7109375" style="65" customWidth="1"/>
    <col min="2" max="2" width="5.7109375" style="66" customWidth="1"/>
    <col min="3" max="3" width="5.7109375" style="65" customWidth="1"/>
    <col min="4" max="4" width="52.140625" style="65" customWidth="1"/>
    <col min="5" max="5" width="13.00390625" style="89" customWidth="1"/>
    <col min="6" max="16384" width="9.140625" style="65" customWidth="1"/>
  </cols>
  <sheetData>
    <row r="1" spans="1:5" s="63" customFormat="1" ht="18.75" customHeight="1">
      <c r="A1" s="407" t="s">
        <v>152</v>
      </c>
      <c r="B1" s="407"/>
      <c r="C1" s="407"/>
      <c r="D1" s="407"/>
      <c r="E1" s="407"/>
    </row>
    <row r="2" spans="1:5" s="64" customFormat="1" ht="21" customHeight="1">
      <c r="A2" s="408" t="s">
        <v>153</v>
      </c>
      <c r="B2" s="408"/>
      <c r="C2" s="408"/>
      <c r="D2" s="408"/>
      <c r="E2" s="408"/>
    </row>
    <row r="3" spans="1:5" s="64" customFormat="1" ht="21" customHeight="1">
      <c r="A3" s="408" t="s">
        <v>314</v>
      </c>
      <c r="B3" s="408"/>
      <c r="C3" s="408"/>
      <c r="D3" s="408"/>
      <c r="E3" s="408"/>
    </row>
    <row r="4" spans="3:5" ht="17.25" customHeight="1" thickBot="1">
      <c r="C4" s="67"/>
      <c r="D4" s="424" t="s">
        <v>39</v>
      </c>
      <c r="E4" s="424"/>
    </row>
    <row r="5" spans="1:5" s="68" customFormat="1" ht="24" customHeight="1">
      <c r="A5" s="276" t="s">
        <v>154</v>
      </c>
      <c r="B5" s="277"/>
      <c r="C5" s="278"/>
      <c r="D5" s="279"/>
      <c r="E5" s="280" t="s">
        <v>42</v>
      </c>
    </row>
    <row r="6" spans="1:5" s="68" customFormat="1" ht="24" customHeight="1" thickBot="1">
      <c r="A6" s="281" t="s">
        <v>155</v>
      </c>
      <c r="B6" s="282" t="s">
        <v>156</v>
      </c>
      <c r="C6" s="283" t="s">
        <v>157</v>
      </c>
      <c r="D6" s="284" t="s">
        <v>158</v>
      </c>
      <c r="E6" s="285" t="s">
        <v>44</v>
      </c>
    </row>
    <row r="7" spans="1:5" s="68" customFormat="1" ht="18" customHeight="1">
      <c r="A7" s="69"/>
      <c r="B7" s="70"/>
      <c r="C7" s="71"/>
      <c r="D7" s="148" t="s">
        <v>302</v>
      </c>
      <c r="E7" s="190"/>
    </row>
    <row r="8" spans="1:5" s="68" customFormat="1" ht="18" customHeight="1">
      <c r="A8" s="72">
        <v>21</v>
      </c>
      <c r="B8" s="73">
        <v>101</v>
      </c>
      <c r="C8" s="74">
        <v>1</v>
      </c>
      <c r="D8" s="75" t="s">
        <v>366</v>
      </c>
      <c r="E8" s="341">
        <v>340000</v>
      </c>
    </row>
    <row r="9" spans="1:5" s="68" customFormat="1" ht="18" customHeight="1">
      <c r="A9" s="72">
        <v>11</v>
      </c>
      <c r="B9" s="73">
        <v>103</v>
      </c>
      <c r="C9" s="74">
        <v>1</v>
      </c>
      <c r="D9" s="75" t="s">
        <v>159</v>
      </c>
      <c r="E9" s="341">
        <v>123000</v>
      </c>
    </row>
    <row r="10" spans="1:5" s="68" customFormat="1" ht="18" customHeight="1">
      <c r="A10" s="72">
        <v>11</v>
      </c>
      <c r="B10" s="73">
        <v>104</v>
      </c>
      <c r="C10" s="74">
        <v>1</v>
      </c>
      <c r="D10" s="75" t="s">
        <v>160</v>
      </c>
      <c r="E10" s="341">
        <v>16000</v>
      </c>
    </row>
    <row r="11" spans="1:5" s="68" customFormat="1" ht="18" customHeight="1">
      <c r="A11" s="72">
        <v>41</v>
      </c>
      <c r="B11" s="73">
        <v>104</v>
      </c>
      <c r="C11" s="74">
        <v>1</v>
      </c>
      <c r="D11" s="75" t="s">
        <v>161</v>
      </c>
      <c r="E11" s="341">
        <v>22000</v>
      </c>
    </row>
    <row r="12" spans="1:5" s="68" customFormat="1" ht="18" customHeight="1">
      <c r="A12" s="72">
        <v>51</v>
      </c>
      <c r="B12" s="73">
        <v>105</v>
      </c>
      <c r="C12" s="74">
        <v>1</v>
      </c>
      <c r="D12" s="75" t="s">
        <v>162</v>
      </c>
      <c r="E12" s="341">
        <v>6000</v>
      </c>
    </row>
    <row r="13" spans="1:5" s="68" customFormat="1" ht="18" customHeight="1">
      <c r="A13" s="72">
        <v>52</v>
      </c>
      <c r="B13" s="73">
        <v>105</v>
      </c>
      <c r="C13" s="74">
        <v>1</v>
      </c>
      <c r="D13" s="75" t="s">
        <v>163</v>
      </c>
      <c r="E13" s="341">
        <v>35000</v>
      </c>
    </row>
    <row r="14" spans="1:5" s="68" customFormat="1" ht="18" customHeight="1">
      <c r="A14" s="72">
        <v>53</v>
      </c>
      <c r="B14" s="73">
        <v>105</v>
      </c>
      <c r="C14" s="74">
        <v>1</v>
      </c>
      <c r="D14" s="75" t="s">
        <v>164</v>
      </c>
      <c r="E14" s="341">
        <v>18500</v>
      </c>
    </row>
    <row r="15" spans="1:5" s="68" customFormat="1" ht="18" customHeight="1">
      <c r="A15" s="72">
        <v>54</v>
      </c>
      <c r="B15" s="73">
        <v>105</v>
      </c>
      <c r="C15" s="74">
        <v>1</v>
      </c>
      <c r="D15" s="75" t="s">
        <v>165</v>
      </c>
      <c r="E15" s="341">
        <v>20000</v>
      </c>
    </row>
    <row r="16" spans="1:5" s="68" customFormat="1" ht="18" customHeight="1">
      <c r="A16" s="72">
        <v>55</v>
      </c>
      <c r="B16" s="73">
        <v>105</v>
      </c>
      <c r="C16" s="74">
        <v>1</v>
      </c>
      <c r="D16" s="75" t="s">
        <v>166</v>
      </c>
      <c r="E16" s="341">
        <v>10000</v>
      </c>
    </row>
    <row r="17" spans="1:5" s="68" customFormat="1" ht="18" customHeight="1" thickBot="1">
      <c r="A17" s="69">
        <v>11</v>
      </c>
      <c r="B17" s="76">
        <v>106</v>
      </c>
      <c r="C17" s="77">
        <v>1</v>
      </c>
      <c r="D17" s="78" t="s">
        <v>167</v>
      </c>
      <c r="E17" s="342">
        <v>180000</v>
      </c>
    </row>
    <row r="18" spans="1:5" s="68" customFormat="1" ht="22.5" customHeight="1" thickBot="1">
      <c r="A18" s="272"/>
      <c r="B18" s="273"/>
      <c r="C18" s="274"/>
      <c r="D18" s="275" t="s">
        <v>168</v>
      </c>
      <c r="E18" s="343">
        <f>SUM(E8:E17)</f>
        <v>770500</v>
      </c>
    </row>
    <row r="19" spans="1:5" s="68" customFormat="1" ht="18" customHeight="1">
      <c r="A19" s="69"/>
      <c r="B19" s="76"/>
      <c r="C19" s="77"/>
      <c r="D19" s="149" t="s">
        <v>303</v>
      </c>
      <c r="E19" s="344"/>
    </row>
    <row r="20" spans="1:5" s="68" customFormat="1" ht="18" customHeight="1">
      <c r="A20" s="72">
        <v>13</v>
      </c>
      <c r="B20" s="73">
        <v>108</v>
      </c>
      <c r="C20" s="74">
        <v>1</v>
      </c>
      <c r="D20" s="79" t="s">
        <v>169</v>
      </c>
      <c r="E20" s="341">
        <v>61000</v>
      </c>
    </row>
    <row r="21" spans="1:5" s="68" customFormat="1" ht="18" customHeight="1">
      <c r="A21" s="72">
        <v>14</v>
      </c>
      <c r="B21" s="73">
        <v>108</v>
      </c>
      <c r="C21" s="74">
        <v>1</v>
      </c>
      <c r="D21" s="79" t="s">
        <v>170</v>
      </c>
      <c r="E21" s="341">
        <v>500</v>
      </c>
    </row>
    <row r="22" spans="1:5" s="68" customFormat="1" ht="18" customHeight="1">
      <c r="A22" s="72">
        <v>15</v>
      </c>
      <c r="B22" s="73">
        <v>108</v>
      </c>
      <c r="C22" s="74">
        <v>1</v>
      </c>
      <c r="D22" s="214" t="s">
        <v>301</v>
      </c>
      <c r="E22" s="341">
        <v>370</v>
      </c>
    </row>
    <row r="23" spans="1:5" s="68" customFormat="1" ht="18" customHeight="1">
      <c r="A23" s="72">
        <v>16</v>
      </c>
      <c r="B23" s="73">
        <v>108</v>
      </c>
      <c r="C23" s="74">
        <v>1</v>
      </c>
      <c r="D23" s="79" t="s">
        <v>171</v>
      </c>
      <c r="E23" s="341">
        <v>36000</v>
      </c>
    </row>
    <row r="24" spans="1:5" s="68" customFormat="1" ht="18" customHeight="1">
      <c r="A24" s="72">
        <v>17</v>
      </c>
      <c r="B24" s="73">
        <v>108</v>
      </c>
      <c r="C24" s="74">
        <v>1</v>
      </c>
      <c r="D24" s="79" t="s">
        <v>172</v>
      </c>
      <c r="E24" s="341">
        <v>350</v>
      </c>
    </row>
    <row r="25" spans="1:5" s="68" customFormat="1" ht="18" customHeight="1">
      <c r="A25" s="72">
        <v>18</v>
      </c>
      <c r="B25" s="73">
        <v>108</v>
      </c>
      <c r="C25" s="74">
        <v>1</v>
      </c>
      <c r="D25" s="79" t="s">
        <v>173</v>
      </c>
      <c r="E25" s="341">
        <v>42000</v>
      </c>
    </row>
    <row r="26" spans="1:5" s="68" customFormat="1" ht="18" customHeight="1">
      <c r="A26" s="72">
        <v>21</v>
      </c>
      <c r="B26" s="73">
        <v>108</v>
      </c>
      <c r="C26" s="74">
        <v>1</v>
      </c>
      <c r="D26" s="79" t="s">
        <v>174</v>
      </c>
      <c r="E26" s="341">
        <v>10000</v>
      </c>
    </row>
    <row r="27" spans="1:5" s="68" customFormat="1" ht="18" customHeight="1">
      <c r="A27" s="72">
        <v>31</v>
      </c>
      <c r="B27" s="73">
        <v>108</v>
      </c>
      <c r="C27" s="74">
        <v>1</v>
      </c>
      <c r="D27" s="79" t="s">
        <v>175</v>
      </c>
      <c r="E27" s="341">
        <v>9500</v>
      </c>
    </row>
    <row r="28" spans="1:5" s="68" customFormat="1" ht="18" customHeight="1">
      <c r="A28" s="72">
        <v>41</v>
      </c>
      <c r="B28" s="73">
        <v>108</v>
      </c>
      <c r="C28" s="74">
        <v>1</v>
      </c>
      <c r="D28" s="79" t="s">
        <v>176</v>
      </c>
      <c r="E28" s="345">
        <v>435000</v>
      </c>
    </row>
    <row r="29" spans="1:5" s="68" customFormat="1" ht="18" customHeight="1">
      <c r="A29" s="72">
        <v>42</v>
      </c>
      <c r="B29" s="73">
        <v>108</v>
      </c>
      <c r="C29" s="74">
        <v>1</v>
      </c>
      <c r="D29" s="79" t="s">
        <v>177</v>
      </c>
      <c r="E29" s="341">
        <v>16000</v>
      </c>
    </row>
    <row r="30" spans="1:5" s="68" customFormat="1" ht="18" customHeight="1">
      <c r="A30" s="72">
        <v>11</v>
      </c>
      <c r="B30" s="73">
        <v>109</v>
      </c>
      <c r="C30" s="74">
        <v>1</v>
      </c>
      <c r="D30" s="79" t="s">
        <v>178</v>
      </c>
      <c r="E30" s="345">
        <v>17000</v>
      </c>
    </row>
    <row r="31" spans="1:5" s="68" customFormat="1" ht="18" customHeight="1">
      <c r="A31" s="72">
        <v>12</v>
      </c>
      <c r="B31" s="73">
        <v>109</v>
      </c>
      <c r="C31" s="74">
        <v>1</v>
      </c>
      <c r="D31" s="79" t="s">
        <v>179</v>
      </c>
      <c r="E31" s="345">
        <v>33000</v>
      </c>
    </row>
    <row r="32" spans="1:5" s="68" customFormat="1" ht="18" customHeight="1">
      <c r="A32" s="72">
        <v>11</v>
      </c>
      <c r="B32" s="73">
        <v>110</v>
      </c>
      <c r="C32" s="74">
        <v>1</v>
      </c>
      <c r="D32" s="79" t="s">
        <v>180</v>
      </c>
      <c r="E32" s="341">
        <v>47000</v>
      </c>
    </row>
    <row r="33" spans="1:5" s="68" customFormat="1" ht="18" customHeight="1">
      <c r="A33" s="72">
        <v>11</v>
      </c>
      <c r="B33" s="73">
        <v>112</v>
      </c>
      <c r="C33" s="74">
        <v>1</v>
      </c>
      <c r="D33" s="79" t="s">
        <v>181</v>
      </c>
      <c r="E33" s="341">
        <v>11000</v>
      </c>
    </row>
    <row r="34" spans="1:5" s="68" customFormat="1" ht="18" customHeight="1">
      <c r="A34" s="72">
        <v>21</v>
      </c>
      <c r="B34" s="73">
        <v>112</v>
      </c>
      <c r="C34" s="74">
        <v>1</v>
      </c>
      <c r="D34" s="79" t="s">
        <v>182</v>
      </c>
      <c r="E34" s="341">
        <v>160</v>
      </c>
    </row>
    <row r="35" spans="1:5" s="68" customFormat="1" ht="18" customHeight="1">
      <c r="A35" s="72">
        <v>22</v>
      </c>
      <c r="B35" s="73">
        <v>112</v>
      </c>
      <c r="C35" s="74">
        <v>1</v>
      </c>
      <c r="D35" s="79" t="s">
        <v>183</v>
      </c>
      <c r="E35" s="341">
        <v>160</v>
      </c>
    </row>
    <row r="36" spans="1:5" s="68" customFormat="1" ht="18" customHeight="1">
      <c r="A36" s="72">
        <v>23</v>
      </c>
      <c r="B36" s="73">
        <v>112</v>
      </c>
      <c r="C36" s="74">
        <v>1</v>
      </c>
      <c r="D36" s="79" t="s">
        <v>184</v>
      </c>
      <c r="E36" s="341">
        <v>460</v>
      </c>
    </row>
    <row r="37" spans="1:5" s="68" customFormat="1" ht="18" customHeight="1">
      <c r="A37" s="72">
        <v>24</v>
      </c>
      <c r="B37" s="73">
        <v>112</v>
      </c>
      <c r="C37" s="74">
        <v>1</v>
      </c>
      <c r="D37" s="79" t="s">
        <v>185</v>
      </c>
      <c r="E37" s="341">
        <v>19000</v>
      </c>
    </row>
    <row r="38" spans="1:5" s="68" customFormat="1" ht="18" customHeight="1">
      <c r="A38" s="72">
        <v>26</v>
      </c>
      <c r="B38" s="73">
        <v>112</v>
      </c>
      <c r="C38" s="74">
        <v>1</v>
      </c>
      <c r="D38" s="79" t="s">
        <v>186</v>
      </c>
      <c r="E38" s="341">
        <v>20000</v>
      </c>
    </row>
    <row r="39" spans="1:5" s="68" customFormat="1" ht="18" customHeight="1">
      <c r="A39" s="69">
        <v>12</v>
      </c>
      <c r="B39" s="76">
        <v>100</v>
      </c>
      <c r="C39" s="80">
        <v>1</v>
      </c>
      <c r="D39" s="81" t="s">
        <v>187</v>
      </c>
      <c r="E39" s="341">
        <v>2500</v>
      </c>
    </row>
    <row r="40" spans="1:5" s="68" customFormat="1" ht="22.5" customHeight="1">
      <c r="A40" s="265"/>
      <c r="B40" s="266"/>
      <c r="C40" s="267"/>
      <c r="D40" s="268" t="s">
        <v>188</v>
      </c>
      <c r="E40" s="346">
        <f>SUM(E20:E39)</f>
        <v>761000</v>
      </c>
    </row>
    <row r="41" spans="1:5" s="68" customFormat="1" ht="20.25" customHeight="1" thickBot="1">
      <c r="A41" s="82"/>
      <c r="B41" s="83"/>
      <c r="C41" s="84"/>
      <c r="D41" s="150" t="s">
        <v>189</v>
      </c>
      <c r="E41" s="347">
        <v>38500</v>
      </c>
    </row>
    <row r="42" spans="1:5" s="68" customFormat="1" ht="22.5" customHeight="1" thickBot="1">
      <c r="A42" s="269"/>
      <c r="B42" s="270"/>
      <c r="C42" s="271"/>
      <c r="D42" s="375" t="s">
        <v>190</v>
      </c>
      <c r="E42" s="343">
        <f>SUM(E18+E40+E41)</f>
        <v>1570000</v>
      </c>
    </row>
    <row r="43" spans="1:5" ht="15.75" customHeight="1">
      <c r="A43" s="85"/>
      <c r="B43" s="85"/>
      <c r="C43" s="86"/>
      <c r="D43" s="87"/>
      <c r="E43" s="88"/>
    </row>
  </sheetData>
  <mergeCells count="4">
    <mergeCell ref="A1:E1"/>
    <mergeCell ref="A2:E2"/>
    <mergeCell ref="A3:E3"/>
    <mergeCell ref="D4:E4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showGridLines="0" rightToLeft="1" workbookViewId="0" topLeftCell="A13">
      <selection activeCell="B20" sqref="B20"/>
    </sheetView>
  </sheetViews>
  <sheetFormatPr defaultColWidth="9.140625" defaultRowHeight="12.75"/>
  <cols>
    <col min="1" max="1" width="11.7109375" style="24" customWidth="1"/>
    <col min="2" max="2" width="45.28125" style="25" bestFit="1" customWidth="1"/>
    <col min="3" max="3" width="16.00390625" style="25" customWidth="1"/>
    <col min="4" max="16384" width="9.140625" style="25" customWidth="1"/>
  </cols>
  <sheetData>
    <row r="1" spans="1:3" ht="28.5" customHeight="1">
      <c r="A1" s="418" t="s">
        <v>191</v>
      </c>
      <c r="B1" s="418"/>
      <c r="C1" s="418"/>
    </row>
    <row r="2" spans="1:3" s="16" customFormat="1" ht="28.5" customHeight="1">
      <c r="A2" s="408" t="s">
        <v>192</v>
      </c>
      <c r="B2" s="408"/>
      <c r="C2" s="408"/>
    </row>
    <row r="3" spans="1:3" s="16" customFormat="1" ht="28.5" customHeight="1">
      <c r="A3" s="408" t="s">
        <v>315</v>
      </c>
      <c r="B3" s="408"/>
      <c r="C3" s="408"/>
    </row>
    <row r="4" spans="1:3" ht="24" customHeight="1">
      <c r="A4" s="90"/>
      <c r="B4" s="90"/>
      <c r="C4" s="90"/>
    </row>
    <row r="5" spans="2:3" ht="19.5" customHeight="1" thickBot="1">
      <c r="B5" s="62"/>
      <c r="C5" s="398" t="s">
        <v>39</v>
      </c>
    </row>
    <row r="6" spans="1:3" s="91" customFormat="1" ht="21.75" customHeight="1">
      <c r="A6" s="286" t="s">
        <v>40</v>
      </c>
      <c r="B6" s="425" t="s">
        <v>41</v>
      </c>
      <c r="C6" s="287" t="s">
        <v>42</v>
      </c>
    </row>
    <row r="7" spans="1:3" s="91" customFormat="1" ht="21.75" customHeight="1" thickBot="1">
      <c r="A7" s="288" t="s">
        <v>43</v>
      </c>
      <c r="B7" s="426"/>
      <c r="C7" s="289" t="s">
        <v>44</v>
      </c>
    </row>
    <row r="8" spans="1:3" s="16" customFormat="1" ht="27.75" customHeight="1">
      <c r="A8" s="92"/>
      <c r="B8" s="93" t="s">
        <v>193</v>
      </c>
      <c r="C8" s="191"/>
    </row>
    <row r="9" spans="1:3" s="16" customFormat="1" ht="27.75" customHeight="1">
      <c r="A9" s="92"/>
      <c r="B9" s="94" t="s">
        <v>194</v>
      </c>
      <c r="C9" s="191"/>
    </row>
    <row r="10" spans="1:3" s="16" customFormat="1" ht="27.75" customHeight="1">
      <c r="A10" s="92">
        <v>10500</v>
      </c>
      <c r="B10" s="95" t="s">
        <v>195</v>
      </c>
      <c r="C10" s="191">
        <v>200</v>
      </c>
    </row>
    <row r="11" spans="1:3" s="16" customFormat="1" ht="27.75" customHeight="1">
      <c r="A11" s="290"/>
      <c r="B11" s="291" t="s">
        <v>90</v>
      </c>
      <c r="C11" s="292">
        <f>SUM(C5:C10)</f>
        <v>200</v>
      </c>
    </row>
    <row r="12" spans="1:3" s="16" customFormat="1" ht="27.75" customHeight="1">
      <c r="A12" s="92"/>
      <c r="B12" s="94" t="s">
        <v>198</v>
      </c>
      <c r="C12" s="191"/>
    </row>
    <row r="13" spans="1:3" s="16" customFormat="1" ht="27.75" customHeight="1">
      <c r="A13" s="96">
        <v>10107</v>
      </c>
      <c r="B13" s="95" t="s">
        <v>344</v>
      </c>
      <c r="C13" s="191">
        <v>720</v>
      </c>
    </row>
    <row r="14" spans="1:3" s="16" customFormat="1" ht="27.75" customHeight="1">
      <c r="A14" s="97">
        <v>11900</v>
      </c>
      <c r="B14" s="95" t="s">
        <v>114</v>
      </c>
      <c r="C14" s="191">
        <v>22080</v>
      </c>
    </row>
    <row r="15" spans="1:3" s="16" customFormat="1" ht="27.75" customHeight="1" thickBot="1">
      <c r="A15" s="293"/>
      <c r="B15" s="294" t="s">
        <v>121</v>
      </c>
      <c r="C15" s="295">
        <f>SUM(C12:C14)</f>
        <v>22800</v>
      </c>
    </row>
    <row r="16" spans="1:3" s="16" customFormat="1" ht="27.75" customHeight="1" thickBot="1">
      <c r="A16" s="296"/>
      <c r="B16" s="297" t="s">
        <v>196</v>
      </c>
      <c r="C16" s="298">
        <f>SUM(C15,C11)</f>
        <v>23000</v>
      </c>
    </row>
    <row r="17" spans="1:3" s="16" customFormat="1" ht="27.75" customHeight="1">
      <c r="A17" s="98"/>
      <c r="B17" s="99" t="s">
        <v>199</v>
      </c>
      <c r="C17" s="192"/>
    </row>
    <row r="18" spans="1:3" s="16" customFormat="1" ht="27.75" customHeight="1">
      <c r="A18" s="100"/>
      <c r="B18" s="101" t="s">
        <v>200</v>
      </c>
      <c r="C18" s="191"/>
    </row>
    <row r="19" spans="1:3" s="16" customFormat="1" ht="27.75" customHeight="1">
      <c r="A19" s="92">
        <v>40501</v>
      </c>
      <c r="B19" s="95" t="s">
        <v>370</v>
      </c>
      <c r="C19" s="191">
        <v>7000</v>
      </c>
    </row>
    <row r="20" spans="1:3" s="16" customFormat="1" ht="27.75" customHeight="1" thickBot="1">
      <c r="A20" s="299"/>
      <c r="B20" s="300" t="s">
        <v>137</v>
      </c>
      <c r="C20" s="295">
        <f>SUM(C18:C19)</f>
        <v>7000</v>
      </c>
    </row>
    <row r="21" spans="1:3" s="16" customFormat="1" ht="27.75" customHeight="1" thickBot="1">
      <c r="A21" s="301"/>
      <c r="B21" s="297" t="s">
        <v>197</v>
      </c>
      <c r="C21" s="298">
        <f>SUM(C19)</f>
        <v>7000</v>
      </c>
    </row>
    <row r="22" spans="1:3" ht="24.75">
      <c r="A22" s="85"/>
      <c r="B22" s="85"/>
      <c r="C22" s="62"/>
    </row>
    <row r="23" spans="1:3" ht="24.75">
      <c r="A23" s="102"/>
      <c r="B23" s="103"/>
      <c r="C23" s="62"/>
    </row>
    <row r="24" spans="2:3" ht="24.75">
      <c r="B24" s="62"/>
      <c r="C24" s="62"/>
    </row>
    <row r="25" spans="2:3" ht="24.75">
      <c r="B25" s="62"/>
      <c r="C25" s="62"/>
    </row>
    <row r="26" spans="2:3" ht="24.75">
      <c r="B26" s="62"/>
      <c r="C26" s="62"/>
    </row>
    <row r="27" spans="2:3" ht="24.75">
      <c r="B27" s="62"/>
      <c r="C27" s="62"/>
    </row>
    <row r="28" spans="2:3" ht="24.75">
      <c r="B28" s="62"/>
      <c r="C28" s="62"/>
    </row>
    <row r="29" spans="2:3" ht="24.75">
      <c r="B29" s="62"/>
      <c r="C29" s="62"/>
    </row>
    <row r="30" spans="2:3" ht="24.75">
      <c r="B30" s="62"/>
      <c r="C30" s="62"/>
    </row>
    <row r="31" spans="2:3" ht="24.75">
      <c r="B31" s="62"/>
      <c r="C31" s="62"/>
    </row>
    <row r="32" spans="2:3" ht="24.75">
      <c r="B32" s="62"/>
      <c r="C32" s="62"/>
    </row>
    <row r="33" spans="2:3" ht="24.75">
      <c r="B33" s="62"/>
      <c r="C33" s="62"/>
    </row>
  </sheetData>
  <mergeCells count="4">
    <mergeCell ref="A1:C1"/>
    <mergeCell ref="A2:C2"/>
    <mergeCell ref="A3:C3"/>
    <mergeCell ref="B6:B7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GridLines="0" rightToLeft="1" workbookViewId="0" topLeftCell="A10">
      <selection activeCell="D4" sqref="D4:E4"/>
    </sheetView>
  </sheetViews>
  <sheetFormatPr defaultColWidth="9.140625" defaultRowHeight="12.75"/>
  <cols>
    <col min="1" max="2" width="7.28125" style="25" customWidth="1"/>
    <col min="3" max="3" width="7.28125" style="24" customWidth="1"/>
    <col min="4" max="4" width="52.00390625" style="25" bestFit="1" customWidth="1"/>
    <col min="5" max="5" width="13.421875" style="25" customWidth="1"/>
    <col min="6" max="16384" width="9.140625" style="25" customWidth="1"/>
  </cols>
  <sheetData>
    <row r="1" spans="1:5" s="16" customFormat="1" ht="29.25" customHeight="1">
      <c r="A1" s="418" t="s">
        <v>201</v>
      </c>
      <c r="B1" s="418"/>
      <c r="C1" s="418"/>
      <c r="D1" s="418"/>
      <c r="E1" s="418"/>
    </row>
    <row r="2" spans="1:5" s="16" customFormat="1" ht="29.25" customHeight="1">
      <c r="A2" s="408" t="s">
        <v>192</v>
      </c>
      <c r="B2" s="408"/>
      <c r="C2" s="408"/>
      <c r="D2" s="408"/>
      <c r="E2" s="408"/>
    </row>
    <row r="3" spans="1:5" s="16" customFormat="1" ht="29.25" customHeight="1">
      <c r="A3" s="408" t="s">
        <v>316</v>
      </c>
      <c r="B3" s="408"/>
      <c r="C3" s="408"/>
      <c r="D3" s="408"/>
      <c r="E3" s="408"/>
    </row>
    <row r="4" spans="3:5" ht="19.5" customHeight="1" thickBot="1">
      <c r="C4" s="104"/>
      <c r="D4" s="419" t="s">
        <v>39</v>
      </c>
      <c r="E4" s="419"/>
    </row>
    <row r="5" spans="1:5" s="91" customFormat="1" ht="21.75" customHeight="1">
      <c r="A5" s="312" t="s">
        <v>154</v>
      </c>
      <c r="B5" s="308"/>
      <c r="C5" s="309"/>
      <c r="D5" s="425" t="s">
        <v>41</v>
      </c>
      <c r="E5" s="287" t="s">
        <v>42</v>
      </c>
    </row>
    <row r="6" spans="1:5" s="91" customFormat="1" ht="21.75" customHeight="1" thickBot="1">
      <c r="A6" s="313" t="s">
        <v>155</v>
      </c>
      <c r="B6" s="310" t="s">
        <v>156</v>
      </c>
      <c r="C6" s="311" t="s">
        <v>157</v>
      </c>
      <c r="D6" s="426"/>
      <c r="E6" s="289" t="s">
        <v>44</v>
      </c>
    </row>
    <row r="7" spans="1:5" s="91" customFormat="1" ht="15" customHeight="1">
      <c r="A7" s="96"/>
      <c r="B7" s="106"/>
      <c r="C7" s="107"/>
      <c r="D7" s="107"/>
      <c r="E7" s="108"/>
    </row>
    <row r="8" spans="1:5" s="16" customFormat="1" ht="25.5" customHeight="1">
      <c r="A8" s="109"/>
      <c r="B8" s="110"/>
      <c r="C8" s="111"/>
      <c r="D8" s="99" t="s">
        <v>202</v>
      </c>
      <c r="E8" s="193"/>
    </row>
    <row r="9" spans="1:5" s="16" customFormat="1" ht="34.5" customHeight="1">
      <c r="A9" s="92">
        <v>11</v>
      </c>
      <c r="B9" s="112">
        <v>213</v>
      </c>
      <c r="C9" s="113">
        <v>1</v>
      </c>
      <c r="D9" s="95" t="s">
        <v>203</v>
      </c>
      <c r="E9" s="193">
        <v>1300</v>
      </c>
    </row>
    <row r="10" spans="1:5" s="16" customFormat="1" ht="27" customHeight="1" thickBot="1">
      <c r="A10" s="92">
        <v>11</v>
      </c>
      <c r="B10" s="112">
        <v>215</v>
      </c>
      <c r="C10" s="113">
        <v>1</v>
      </c>
      <c r="D10" s="95" t="s">
        <v>204</v>
      </c>
      <c r="E10" s="193">
        <v>21700</v>
      </c>
    </row>
    <row r="11" spans="1:5" s="16" customFormat="1" ht="25.5" customHeight="1" thickBot="1">
      <c r="A11" s="302"/>
      <c r="B11" s="303"/>
      <c r="C11" s="306"/>
      <c r="D11" s="307" t="s">
        <v>196</v>
      </c>
      <c r="E11" s="305">
        <f>SUM(E8:E10)</f>
        <v>23000</v>
      </c>
    </row>
    <row r="12" spans="1:5" s="16" customFormat="1" ht="18.75" customHeight="1">
      <c r="A12" s="109"/>
      <c r="B12" s="110"/>
      <c r="C12" s="114"/>
      <c r="D12" s="115"/>
      <c r="E12" s="193"/>
    </row>
    <row r="13" spans="1:5" s="16" customFormat="1" ht="28.5" customHeight="1">
      <c r="A13" s="109"/>
      <c r="B13" s="110"/>
      <c r="C13" s="114"/>
      <c r="D13" s="99" t="s">
        <v>205</v>
      </c>
      <c r="E13" s="193"/>
    </row>
    <row r="14" spans="1:5" s="119" customFormat="1" ht="9.75" customHeight="1">
      <c r="A14" s="98"/>
      <c r="B14" s="116"/>
      <c r="C14" s="117"/>
      <c r="D14" s="118"/>
      <c r="E14" s="194"/>
    </row>
    <row r="15" spans="1:5" s="119" customFormat="1" ht="29.25" customHeight="1">
      <c r="A15" s="98">
        <v>11</v>
      </c>
      <c r="B15" s="116">
        <v>430</v>
      </c>
      <c r="C15" s="117">
        <v>1</v>
      </c>
      <c r="D15" s="120" t="s">
        <v>206</v>
      </c>
      <c r="E15" s="193">
        <v>7000</v>
      </c>
    </row>
    <row r="16" spans="1:5" s="119" customFormat="1" ht="29.25" customHeight="1">
      <c r="A16" s="98"/>
      <c r="B16" s="116"/>
      <c r="C16" s="117"/>
      <c r="D16" s="120"/>
      <c r="E16" s="195"/>
    </row>
    <row r="17" spans="1:5" s="119" customFormat="1" ht="25.5" customHeight="1">
      <c r="A17" s="98"/>
      <c r="B17" s="116"/>
      <c r="C17" s="117"/>
      <c r="D17" s="120"/>
      <c r="E17" s="194"/>
    </row>
    <row r="18" spans="1:5" s="119" customFormat="1" ht="25.5" customHeight="1" thickBot="1">
      <c r="A18" s="98"/>
      <c r="B18" s="116"/>
      <c r="C18" s="121"/>
      <c r="D18" s="120"/>
      <c r="E18" s="194"/>
    </row>
    <row r="19" spans="1:5" s="16" customFormat="1" ht="25.5" customHeight="1" thickBot="1">
      <c r="A19" s="302"/>
      <c r="B19" s="303"/>
      <c r="C19" s="304"/>
      <c r="D19" s="297" t="s">
        <v>197</v>
      </c>
      <c r="E19" s="305">
        <f>SUM(E15:E18)</f>
        <v>7000</v>
      </c>
    </row>
    <row r="20" spans="1:5" ht="20.25" customHeight="1">
      <c r="A20" s="85"/>
      <c r="B20" s="85"/>
      <c r="C20" s="25"/>
      <c r="E20" s="105"/>
    </row>
    <row r="21" spans="3:5" ht="24.75">
      <c r="C21" s="104"/>
      <c r="D21" s="105"/>
      <c r="E21" s="105"/>
    </row>
    <row r="22" spans="3:5" ht="24.75">
      <c r="C22" s="104"/>
      <c r="D22" s="105"/>
      <c r="E22" s="105"/>
    </row>
    <row r="23" spans="3:5" ht="24.75">
      <c r="C23" s="104"/>
      <c r="D23" s="105"/>
      <c r="E23" s="105"/>
    </row>
    <row r="24" spans="3:5" ht="24.75">
      <c r="C24" s="104"/>
      <c r="D24" s="105"/>
      <c r="E24" s="105"/>
    </row>
    <row r="25" spans="3:5" ht="24.75">
      <c r="C25" s="104"/>
      <c r="D25" s="105"/>
      <c r="E25" s="105"/>
    </row>
    <row r="26" spans="3:5" ht="24.75">
      <c r="C26" s="104"/>
      <c r="D26" s="105"/>
      <c r="E26" s="105"/>
    </row>
    <row r="27" spans="3:5" ht="24.75">
      <c r="C27" s="104"/>
      <c r="D27" s="105"/>
      <c r="E27" s="105"/>
    </row>
    <row r="28" spans="3:5" ht="24.75">
      <c r="C28" s="104"/>
      <c r="D28" s="105"/>
      <c r="E28" s="105"/>
    </row>
    <row r="29" spans="3:5" ht="24.75">
      <c r="C29" s="104"/>
      <c r="D29" s="105"/>
      <c r="E29" s="105"/>
    </row>
    <row r="30" spans="3:5" ht="24.75">
      <c r="C30" s="104"/>
      <c r="D30" s="105"/>
      <c r="E30" s="105"/>
    </row>
  </sheetData>
  <mergeCells count="5">
    <mergeCell ref="A1:E1"/>
    <mergeCell ref="A2:E2"/>
    <mergeCell ref="A3:E3"/>
    <mergeCell ref="D5:D6"/>
    <mergeCell ref="D4:E4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3"/>
  <sheetViews>
    <sheetView showGridLines="0" rightToLeft="1" workbookViewId="0" topLeftCell="A31">
      <selection activeCell="B39" sqref="B39"/>
    </sheetView>
  </sheetViews>
  <sheetFormatPr defaultColWidth="9.140625" defaultRowHeight="12.75"/>
  <cols>
    <col min="1" max="1" width="9.00390625" style="7" bestFit="1" customWidth="1"/>
    <col min="2" max="2" width="77.57421875" style="7" customWidth="1"/>
    <col min="3" max="3" width="16.00390625" style="7" customWidth="1"/>
    <col min="4" max="4" width="15.28125" style="7" customWidth="1"/>
    <col min="5" max="5" width="16.421875" style="7" customWidth="1"/>
    <col min="6" max="16384" width="9.140625" style="7" customWidth="1"/>
  </cols>
  <sheetData>
    <row r="1" spans="1:5" ht="24.75" customHeight="1">
      <c r="A1" s="432" t="s">
        <v>207</v>
      </c>
      <c r="B1" s="417"/>
      <c r="C1" s="417"/>
      <c r="D1" s="417"/>
      <c r="E1" s="417"/>
    </row>
    <row r="2" spans="1:5" s="1" customFormat="1" ht="23.25" customHeight="1">
      <c r="A2" s="402" t="s">
        <v>208</v>
      </c>
      <c r="B2" s="402"/>
      <c r="C2" s="402"/>
      <c r="D2" s="402"/>
      <c r="E2" s="402"/>
    </row>
    <row r="3" spans="1:5" s="1" customFormat="1" ht="24.75" customHeight="1">
      <c r="A3" s="402" t="s">
        <v>209</v>
      </c>
      <c r="B3" s="402"/>
      <c r="C3" s="402"/>
      <c r="D3" s="402"/>
      <c r="E3" s="402"/>
    </row>
    <row r="4" spans="1:5" s="1" customFormat="1" ht="22.5" customHeight="1">
      <c r="A4" s="402" t="s">
        <v>317</v>
      </c>
      <c r="B4" s="402"/>
      <c r="C4" s="402"/>
      <c r="D4" s="402"/>
      <c r="E4" s="402"/>
    </row>
    <row r="5" spans="1:5" ht="21" customHeight="1" thickBot="1">
      <c r="A5" s="429" t="s">
        <v>310</v>
      </c>
      <c r="B5" s="429"/>
      <c r="C5" s="429"/>
      <c r="D5" s="429"/>
      <c r="E5" s="429"/>
    </row>
    <row r="6" spans="1:5" ht="23.25" customHeight="1">
      <c r="A6" s="314"/>
      <c r="B6" s="427"/>
      <c r="C6" s="430" t="s">
        <v>210</v>
      </c>
      <c r="D6" s="431"/>
      <c r="E6" s="315" t="s">
        <v>211</v>
      </c>
    </row>
    <row r="7" spans="1:5" ht="23.25" customHeight="1" thickBot="1">
      <c r="A7" s="316" t="s">
        <v>43</v>
      </c>
      <c r="B7" s="428"/>
      <c r="C7" s="317" t="s">
        <v>212</v>
      </c>
      <c r="D7" s="317" t="s">
        <v>213</v>
      </c>
      <c r="E7" s="318" t="s">
        <v>210</v>
      </c>
    </row>
    <row r="8" spans="1:5" s="1" customFormat="1" ht="24" customHeight="1">
      <c r="A8" s="156">
        <v>10100</v>
      </c>
      <c r="B8" s="157" t="s">
        <v>214</v>
      </c>
      <c r="C8" s="196">
        <v>127691</v>
      </c>
      <c r="D8" s="196">
        <v>379</v>
      </c>
      <c r="E8" s="197">
        <f aca="true" t="shared" si="0" ref="E8:E41">SUM(C8:D8)</f>
        <v>128070</v>
      </c>
    </row>
    <row r="9" spans="1:5" s="1" customFormat="1" ht="22.5" customHeight="1">
      <c r="A9" s="158">
        <v>16600</v>
      </c>
      <c r="B9" s="159" t="s">
        <v>215</v>
      </c>
      <c r="C9" s="198">
        <v>218569</v>
      </c>
      <c r="D9" s="198">
        <v>1343</v>
      </c>
      <c r="E9" s="199">
        <f t="shared" si="0"/>
        <v>219912</v>
      </c>
    </row>
    <row r="10" spans="1:5" s="1" customFormat="1" ht="22.5" customHeight="1">
      <c r="A10" s="158">
        <v>10200</v>
      </c>
      <c r="B10" s="160" t="s">
        <v>216</v>
      </c>
      <c r="C10" s="198">
        <v>2473</v>
      </c>
      <c r="D10" s="198">
        <v>27</v>
      </c>
      <c r="E10" s="199">
        <f t="shared" si="0"/>
        <v>2500</v>
      </c>
    </row>
    <row r="11" spans="1:5" s="1" customFormat="1" ht="22.5" customHeight="1">
      <c r="A11" s="158">
        <v>15300</v>
      </c>
      <c r="B11" s="160" t="s">
        <v>347</v>
      </c>
      <c r="C11" s="198">
        <v>1550</v>
      </c>
      <c r="D11" s="198">
        <v>45</v>
      </c>
      <c r="E11" s="199">
        <f t="shared" si="0"/>
        <v>1595</v>
      </c>
    </row>
    <row r="12" spans="1:5" s="1" customFormat="1" ht="22.5" customHeight="1">
      <c r="A12" s="158">
        <v>10400</v>
      </c>
      <c r="B12" s="160" t="s">
        <v>217</v>
      </c>
      <c r="C12" s="198">
        <v>3004</v>
      </c>
      <c r="D12" s="198">
        <v>59</v>
      </c>
      <c r="E12" s="199">
        <f t="shared" si="0"/>
        <v>3063</v>
      </c>
    </row>
    <row r="13" spans="1:5" s="1" customFormat="1" ht="22.5" customHeight="1">
      <c r="A13" s="158">
        <v>10500</v>
      </c>
      <c r="B13" s="160" t="s">
        <v>218</v>
      </c>
      <c r="C13" s="198">
        <v>13247</v>
      </c>
      <c r="D13" s="198">
        <v>106</v>
      </c>
      <c r="E13" s="199">
        <f t="shared" si="0"/>
        <v>13353</v>
      </c>
    </row>
    <row r="14" spans="1:5" s="1" customFormat="1" ht="22.5" customHeight="1">
      <c r="A14" s="158">
        <v>10600</v>
      </c>
      <c r="B14" s="160" t="s">
        <v>219</v>
      </c>
      <c r="C14" s="198">
        <v>48751</v>
      </c>
      <c r="D14" s="198">
        <v>191</v>
      </c>
      <c r="E14" s="199">
        <f t="shared" si="0"/>
        <v>48942</v>
      </c>
    </row>
    <row r="15" spans="1:5" s="1" customFormat="1" ht="22.5" customHeight="1">
      <c r="A15" s="158">
        <v>10700</v>
      </c>
      <c r="B15" s="160" t="s">
        <v>220</v>
      </c>
      <c r="C15" s="198">
        <v>27244</v>
      </c>
      <c r="D15" s="198">
        <v>360</v>
      </c>
      <c r="E15" s="199">
        <f t="shared" si="0"/>
        <v>27604</v>
      </c>
    </row>
    <row r="16" spans="1:5" s="1" customFormat="1" ht="22.5" customHeight="1">
      <c r="A16" s="158">
        <v>10800</v>
      </c>
      <c r="B16" s="160" t="s">
        <v>221</v>
      </c>
      <c r="C16" s="198">
        <v>7332</v>
      </c>
      <c r="D16" s="198">
        <v>62</v>
      </c>
      <c r="E16" s="199">
        <f t="shared" si="0"/>
        <v>7394</v>
      </c>
    </row>
    <row r="17" spans="1:5" s="1" customFormat="1" ht="22.5" customHeight="1">
      <c r="A17" s="158">
        <v>10900</v>
      </c>
      <c r="B17" s="160" t="s">
        <v>222</v>
      </c>
      <c r="C17" s="198">
        <v>13010</v>
      </c>
      <c r="D17" s="198">
        <v>17</v>
      </c>
      <c r="E17" s="199">
        <f t="shared" si="0"/>
        <v>13027</v>
      </c>
    </row>
    <row r="18" spans="1:5" s="1" customFormat="1" ht="22.5" customHeight="1">
      <c r="A18" s="158">
        <v>11000</v>
      </c>
      <c r="B18" s="160" t="s">
        <v>223</v>
      </c>
      <c r="C18" s="198">
        <v>3711</v>
      </c>
      <c r="D18" s="198">
        <v>26</v>
      </c>
      <c r="E18" s="199">
        <f t="shared" si="0"/>
        <v>3737</v>
      </c>
    </row>
    <row r="19" spans="1:5" s="1" customFormat="1" ht="22.5" customHeight="1">
      <c r="A19" s="158"/>
      <c r="B19" s="369" t="s">
        <v>326</v>
      </c>
      <c r="C19" s="198"/>
      <c r="D19" s="198"/>
      <c r="E19" s="199">
        <f t="shared" si="0"/>
        <v>0</v>
      </c>
    </row>
    <row r="20" spans="1:5" s="1" customFormat="1" ht="22.5" customHeight="1">
      <c r="A20" s="158">
        <v>11100</v>
      </c>
      <c r="B20" s="160" t="s">
        <v>329</v>
      </c>
      <c r="C20" s="198">
        <v>27502</v>
      </c>
      <c r="D20" s="198">
        <v>221</v>
      </c>
      <c r="E20" s="199">
        <f>SUM(C20:D20)</f>
        <v>27723</v>
      </c>
    </row>
    <row r="21" spans="1:5" s="1" customFormat="1" ht="22.5" customHeight="1">
      <c r="A21" s="158">
        <v>17900</v>
      </c>
      <c r="B21" s="160" t="s">
        <v>327</v>
      </c>
      <c r="C21" s="198">
        <v>10013</v>
      </c>
      <c r="D21" s="198">
        <v>61</v>
      </c>
      <c r="E21" s="199">
        <f>SUM(C21:D21)</f>
        <v>10074</v>
      </c>
    </row>
    <row r="22" spans="1:5" s="1" customFormat="1" ht="22.5" customHeight="1">
      <c r="A22" s="158">
        <v>11200</v>
      </c>
      <c r="B22" s="160" t="s">
        <v>224</v>
      </c>
      <c r="C22" s="198">
        <v>34784</v>
      </c>
      <c r="D22" s="198">
        <v>19</v>
      </c>
      <c r="E22" s="199">
        <f t="shared" si="0"/>
        <v>34803</v>
      </c>
    </row>
    <row r="23" spans="1:5" s="1" customFormat="1" ht="22.5" customHeight="1">
      <c r="A23" s="158">
        <v>11300</v>
      </c>
      <c r="B23" s="160" t="s">
        <v>225</v>
      </c>
      <c r="C23" s="198">
        <v>384901</v>
      </c>
      <c r="D23" s="198">
        <v>11199</v>
      </c>
      <c r="E23" s="199">
        <f t="shared" si="0"/>
        <v>396100</v>
      </c>
    </row>
    <row r="24" spans="1:5" s="1" customFormat="1" ht="22.5" customHeight="1">
      <c r="A24" s="158">
        <v>11400</v>
      </c>
      <c r="B24" s="160" t="s">
        <v>226</v>
      </c>
      <c r="C24" s="198">
        <v>838229</v>
      </c>
      <c r="D24" s="198">
        <v>1608</v>
      </c>
      <c r="E24" s="199">
        <f t="shared" si="0"/>
        <v>839837</v>
      </c>
    </row>
    <row r="25" spans="1:5" s="1" customFormat="1" ht="22.5" customHeight="1">
      <c r="A25" s="158">
        <v>11500</v>
      </c>
      <c r="B25" s="160" t="s">
        <v>227</v>
      </c>
      <c r="C25" s="198">
        <v>120300</v>
      </c>
      <c r="D25" s="198">
        <v>52</v>
      </c>
      <c r="E25" s="199">
        <f t="shared" si="0"/>
        <v>120352</v>
      </c>
    </row>
    <row r="26" spans="1:5" s="1" customFormat="1" ht="22.5" customHeight="1">
      <c r="A26" s="158">
        <v>11600</v>
      </c>
      <c r="B26" s="160" t="s">
        <v>228</v>
      </c>
      <c r="C26" s="198">
        <v>8573</v>
      </c>
      <c r="D26" s="198">
        <v>11</v>
      </c>
      <c r="E26" s="199">
        <f t="shared" si="0"/>
        <v>8584</v>
      </c>
    </row>
    <row r="27" spans="1:5" s="1" customFormat="1" ht="22.5" customHeight="1">
      <c r="A27" s="158">
        <v>11700</v>
      </c>
      <c r="B27" s="160" t="s">
        <v>229</v>
      </c>
      <c r="C27" s="198">
        <v>29192</v>
      </c>
      <c r="D27" s="198">
        <v>308</v>
      </c>
      <c r="E27" s="199">
        <f t="shared" si="0"/>
        <v>29500</v>
      </c>
    </row>
    <row r="28" spans="1:5" s="1" customFormat="1" ht="22.5" customHeight="1">
      <c r="A28" s="158">
        <v>11900</v>
      </c>
      <c r="B28" s="160" t="s">
        <v>230</v>
      </c>
      <c r="C28" s="198">
        <v>28198</v>
      </c>
      <c r="D28" s="198">
        <v>854</v>
      </c>
      <c r="E28" s="199">
        <f t="shared" si="0"/>
        <v>29052</v>
      </c>
    </row>
    <row r="29" spans="1:5" s="1" customFormat="1" ht="22.5" customHeight="1">
      <c r="A29" s="158">
        <v>12100</v>
      </c>
      <c r="B29" s="160" t="s">
        <v>59</v>
      </c>
      <c r="C29" s="198">
        <v>65195</v>
      </c>
      <c r="D29" s="198">
        <v>908</v>
      </c>
      <c r="E29" s="199">
        <f t="shared" si="0"/>
        <v>66103</v>
      </c>
    </row>
    <row r="30" spans="1:5" s="1" customFormat="1" ht="22.5" customHeight="1">
      <c r="A30" s="158">
        <v>12200</v>
      </c>
      <c r="B30" s="160" t="s">
        <v>231</v>
      </c>
      <c r="C30" s="198">
        <v>501</v>
      </c>
      <c r="D30" s="210">
        <v>0</v>
      </c>
      <c r="E30" s="199">
        <f t="shared" si="0"/>
        <v>501</v>
      </c>
    </row>
    <row r="31" spans="1:5" s="1" customFormat="1" ht="22.5" customHeight="1">
      <c r="A31" s="158">
        <v>12300</v>
      </c>
      <c r="B31" s="160" t="s">
        <v>232</v>
      </c>
      <c r="C31" s="198">
        <v>59734</v>
      </c>
      <c r="D31" s="198">
        <v>783</v>
      </c>
      <c r="E31" s="199">
        <f t="shared" si="0"/>
        <v>60517</v>
      </c>
    </row>
    <row r="32" spans="1:5" s="1" customFormat="1" ht="22.5" customHeight="1">
      <c r="A32" s="158">
        <v>12400</v>
      </c>
      <c r="B32" s="160" t="s">
        <v>352</v>
      </c>
      <c r="C32" s="198">
        <v>3032</v>
      </c>
      <c r="D32" s="198">
        <v>18</v>
      </c>
      <c r="E32" s="199">
        <f t="shared" si="0"/>
        <v>3050</v>
      </c>
    </row>
    <row r="33" spans="1:5" s="1" customFormat="1" ht="24" customHeight="1">
      <c r="A33" s="158">
        <v>12700</v>
      </c>
      <c r="B33" s="160" t="s">
        <v>233</v>
      </c>
      <c r="C33" s="198">
        <v>1435</v>
      </c>
      <c r="D33" s="198">
        <v>4</v>
      </c>
      <c r="E33" s="199">
        <f t="shared" si="0"/>
        <v>1439</v>
      </c>
    </row>
    <row r="34" spans="1:5" s="1" customFormat="1" ht="24.75" customHeight="1">
      <c r="A34" s="158">
        <v>12800</v>
      </c>
      <c r="B34" s="161" t="s">
        <v>353</v>
      </c>
      <c r="C34" s="198">
        <v>226</v>
      </c>
      <c r="D34" s="210">
        <v>0</v>
      </c>
      <c r="E34" s="199">
        <f t="shared" si="0"/>
        <v>226</v>
      </c>
    </row>
    <row r="35" spans="1:5" s="1" customFormat="1" ht="26.25" customHeight="1">
      <c r="A35" s="158">
        <v>13000</v>
      </c>
      <c r="B35" s="160" t="s">
        <v>234</v>
      </c>
      <c r="C35" s="198">
        <v>5874</v>
      </c>
      <c r="D35" s="210">
        <v>29</v>
      </c>
      <c r="E35" s="199">
        <f t="shared" si="0"/>
        <v>5903</v>
      </c>
    </row>
    <row r="36" spans="1:5" s="1" customFormat="1" ht="26.25" customHeight="1">
      <c r="A36" s="158">
        <v>13100</v>
      </c>
      <c r="B36" s="159" t="s">
        <v>235</v>
      </c>
      <c r="C36" s="198">
        <v>5158</v>
      </c>
      <c r="D36" s="198">
        <v>11</v>
      </c>
      <c r="E36" s="199">
        <f t="shared" si="0"/>
        <v>5169</v>
      </c>
    </row>
    <row r="37" spans="1:5" s="1" customFormat="1" ht="23.25" customHeight="1">
      <c r="A37" s="158">
        <v>13300</v>
      </c>
      <c r="B37" s="160" t="s">
        <v>66</v>
      </c>
      <c r="C37" s="198">
        <v>2594</v>
      </c>
      <c r="D37" s="198">
        <v>16</v>
      </c>
      <c r="E37" s="199">
        <f t="shared" si="0"/>
        <v>2610</v>
      </c>
    </row>
    <row r="38" spans="1:5" s="1" customFormat="1" ht="22.5" customHeight="1">
      <c r="A38" s="158">
        <v>13700</v>
      </c>
      <c r="B38" s="160" t="s">
        <v>67</v>
      </c>
      <c r="C38" s="198">
        <v>157205</v>
      </c>
      <c r="D38" s="198">
        <v>2798</v>
      </c>
      <c r="E38" s="199">
        <f t="shared" si="0"/>
        <v>160003</v>
      </c>
    </row>
    <row r="39" spans="1:5" s="1" customFormat="1" ht="23.25" customHeight="1">
      <c r="A39" s="158">
        <v>14000</v>
      </c>
      <c r="B39" s="160" t="s">
        <v>371</v>
      </c>
      <c r="C39" s="198">
        <v>14128</v>
      </c>
      <c r="D39" s="198">
        <v>872</v>
      </c>
      <c r="E39" s="199">
        <f t="shared" si="0"/>
        <v>15000</v>
      </c>
    </row>
    <row r="40" spans="1:5" s="1" customFormat="1" ht="23.25" customHeight="1">
      <c r="A40" s="158">
        <v>14200</v>
      </c>
      <c r="B40" s="160" t="s">
        <v>236</v>
      </c>
      <c r="C40" s="198">
        <v>152466</v>
      </c>
      <c r="D40" s="210">
        <v>0</v>
      </c>
      <c r="E40" s="199">
        <f t="shared" si="0"/>
        <v>152466</v>
      </c>
    </row>
    <row r="41" spans="1:5" s="1" customFormat="1" ht="27.75" customHeight="1">
      <c r="A41" s="158">
        <v>15000</v>
      </c>
      <c r="B41" s="160" t="s">
        <v>237</v>
      </c>
      <c r="C41" s="198">
        <v>26848</v>
      </c>
      <c r="D41" s="198">
        <v>27</v>
      </c>
      <c r="E41" s="199">
        <f t="shared" si="0"/>
        <v>26875</v>
      </c>
    </row>
    <row r="42" spans="1:5" s="1" customFormat="1" ht="25.5" customHeight="1">
      <c r="A42" s="158">
        <v>15200</v>
      </c>
      <c r="B42" s="160" t="s">
        <v>238</v>
      </c>
      <c r="C42" s="198">
        <v>906</v>
      </c>
      <c r="D42" s="210">
        <v>0</v>
      </c>
      <c r="E42" s="199">
        <f aca="true" t="shared" si="1" ref="E42:E62">SUM(C42:D42)</f>
        <v>906</v>
      </c>
    </row>
    <row r="43" spans="1:5" s="1" customFormat="1" ht="27" customHeight="1">
      <c r="A43" s="162">
        <v>15500</v>
      </c>
      <c r="B43" s="163" t="s">
        <v>239</v>
      </c>
      <c r="C43" s="200">
        <v>47956</v>
      </c>
      <c r="D43" s="198">
        <v>309</v>
      </c>
      <c r="E43" s="201">
        <f t="shared" si="1"/>
        <v>48265</v>
      </c>
    </row>
    <row r="44" spans="1:5" s="1" customFormat="1" ht="25.5" customHeight="1">
      <c r="A44" s="158">
        <v>15600</v>
      </c>
      <c r="B44" s="159" t="s">
        <v>367</v>
      </c>
      <c r="C44" s="198">
        <v>191000</v>
      </c>
      <c r="D44" s="210">
        <v>0</v>
      </c>
      <c r="E44" s="199">
        <f t="shared" si="1"/>
        <v>191000</v>
      </c>
    </row>
    <row r="45" spans="1:5" s="1" customFormat="1" ht="23.25" customHeight="1">
      <c r="A45" s="158">
        <v>15700</v>
      </c>
      <c r="B45" s="159" t="s">
        <v>338</v>
      </c>
      <c r="C45" s="198">
        <v>6091</v>
      </c>
      <c r="D45" s="210">
        <v>0</v>
      </c>
      <c r="E45" s="199">
        <f t="shared" si="1"/>
        <v>6091</v>
      </c>
    </row>
    <row r="46" spans="1:5" s="1" customFormat="1" ht="25.5" customHeight="1" thickBot="1">
      <c r="A46" s="164">
        <v>15800</v>
      </c>
      <c r="B46" s="165" t="s">
        <v>368</v>
      </c>
      <c r="C46" s="202">
        <v>15925</v>
      </c>
      <c r="D46" s="215">
        <v>0</v>
      </c>
      <c r="E46" s="203">
        <f t="shared" si="1"/>
        <v>15925</v>
      </c>
    </row>
    <row r="47" spans="1:5" s="1" customFormat="1" ht="22.5" customHeight="1">
      <c r="A47" s="166">
        <v>15900</v>
      </c>
      <c r="B47" s="167" t="s">
        <v>349</v>
      </c>
      <c r="C47" s="204">
        <v>31549</v>
      </c>
      <c r="D47" s="204">
        <v>503</v>
      </c>
      <c r="E47" s="205">
        <f t="shared" si="1"/>
        <v>32052</v>
      </c>
    </row>
    <row r="48" spans="1:5" s="1" customFormat="1" ht="22.5" customHeight="1">
      <c r="A48" s="166">
        <v>16000</v>
      </c>
      <c r="B48" s="167" t="s">
        <v>240</v>
      </c>
      <c r="C48" s="204">
        <v>4521</v>
      </c>
      <c r="D48" s="204">
        <v>91</v>
      </c>
      <c r="E48" s="205">
        <f t="shared" si="1"/>
        <v>4612</v>
      </c>
    </row>
    <row r="49" spans="1:5" s="1" customFormat="1" ht="22.5" customHeight="1">
      <c r="A49" s="158">
        <v>16100</v>
      </c>
      <c r="B49" s="159" t="s">
        <v>328</v>
      </c>
      <c r="C49" s="198">
        <v>7223</v>
      </c>
      <c r="D49" s="210">
        <v>0</v>
      </c>
      <c r="E49" s="199">
        <f t="shared" si="1"/>
        <v>7223</v>
      </c>
    </row>
    <row r="50" spans="1:5" s="1" customFormat="1" ht="22.5" customHeight="1">
      <c r="A50" s="158">
        <v>16200</v>
      </c>
      <c r="B50" s="159" t="s">
        <v>241</v>
      </c>
      <c r="C50" s="198">
        <v>11765</v>
      </c>
      <c r="D50" s="198">
        <v>24</v>
      </c>
      <c r="E50" s="199">
        <f t="shared" si="1"/>
        <v>11789</v>
      </c>
    </row>
    <row r="51" spans="1:5" s="1" customFormat="1" ht="22.5" customHeight="1">
      <c r="A51" s="158">
        <v>16500</v>
      </c>
      <c r="B51" s="159" t="s">
        <v>73</v>
      </c>
      <c r="C51" s="198">
        <v>7172</v>
      </c>
      <c r="D51" s="198">
        <v>104</v>
      </c>
      <c r="E51" s="199">
        <f t="shared" si="1"/>
        <v>7276</v>
      </c>
    </row>
    <row r="52" spans="1:5" s="1" customFormat="1" ht="22.5" customHeight="1">
      <c r="A52" s="158">
        <v>16700</v>
      </c>
      <c r="B52" s="159" t="s">
        <v>74</v>
      </c>
      <c r="C52" s="198">
        <v>5793</v>
      </c>
      <c r="D52" s="198">
        <v>67</v>
      </c>
      <c r="E52" s="199">
        <f t="shared" si="1"/>
        <v>5860</v>
      </c>
    </row>
    <row r="53" spans="1:5" s="1" customFormat="1" ht="22.5" customHeight="1">
      <c r="A53" s="158">
        <v>16800</v>
      </c>
      <c r="B53" s="159" t="s">
        <v>242</v>
      </c>
      <c r="C53" s="198">
        <v>2434</v>
      </c>
      <c r="D53" s="210">
        <v>0</v>
      </c>
      <c r="E53" s="199">
        <f t="shared" si="1"/>
        <v>2434</v>
      </c>
    </row>
    <row r="54" spans="1:5" s="1" customFormat="1" ht="22.5" customHeight="1">
      <c r="A54" s="158">
        <v>16900</v>
      </c>
      <c r="B54" s="159" t="s">
        <v>243</v>
      </c>
      <c r="C54" s="198">
        <v>3158</v>
      </c>
      <c r="D54" s="210">
        <v>0</v>
      </c>
      <c r="E54" s="199">
        <f t="shared" si="1"/>
        <v>3158</v>
      </c>
    </row>
    <row r="55" spans="1:5" s="1" customFormat="1" ht="22.5" customHeight="1">
      <c r="A55" s="158">
        <v>17200</v>
      </c>
      <c r="B55" s="159" t="s">
        <v>244</v>
      </c>
      <c r="C55" s="198">
        <v>254</v>
      </c>
      <c r="D55" s="198">
        <v>2</v>
      </c>
      <c r="E55" s="199">
        <f t="shared" si="1"/>
        <v>256</v>
      </c>
    </row>
    <row r="56" spans="1:5" s="1" customFormat="1" ht="22.5" customHeight="1">
      <c r="A56" s="158">
        <v>17600</v>
      </c>
      <c r="B56" s="159" t="s">
        <v>245</v>
      </c>
      <c r="C56" s="198">
        <v>100742</v>
      </c>
      <c r="D56" s="198">
        <v>1262</v>
      </c>
      <c r="E56" s="199">
        <f t="shared" si="1"/>
        <v>102004</v>
      </c>
    </row>
    <row r="57" spans="1:5" s="1" customFormat="1" ht="22.5" customHeight="1">
      <c r="A57" s="158">
        <v>17700</v>
      </c>
      <c r="B57" s="159" t="s">
        <v>246</v>
      </c>
      <c r="C57" s="198">
        <v>2409</v>
      </c>
      <c r="D57" s="198">
        <v>42</v>
      </c>
      <c r="E57" s="199">
        <f t="shared" si="1"/>
        <v>2451</v>
      </c>
    </row>
    <row r="58" spans="1:5" s="1" customFormat="1" ht="22.5" customHeight="1">
      <c r="A58" s="168">
        <v>17800</v>
      </c>
      <c r="B58" s="159" t="s">
        <v>76</v>
      </c>
      <c r="C58" s="198">
        <v>8867</v>
      </c>
      <c r="D58" s="198">
        <v>149</v>
      </c>
      <c r="E58" s="199">
        <f t="shared" si="1"/>
        <v>9016</v>
      </c>
    </row>
    <row r="59" spans="1:5" s="1" customFormat="1" ht="22.5" customHeight="1">
      <c r="A59" s="355">
        <v>18300</v>
      </c>
      <c r="B59" s="356" t="s">
        <v>322</v>
      </c>
      <c r="C59" s="200">
        <v>7936</v>
      </c>
      <c r="D59" s="198">
        <v>2</v>
      </c>
      <c r="E59" s="199">
        <f t="shared" si="1"/>
        <v>7938</v>
      </c>
    </row>
    <row r="60" spans="1:5" s="1" customFormat="1" ht="22.5" customHeight="1">
      <c r="A60" s="355">
        <v>18400</v>
      </c>
      <c r="B60" s="356" t="s">
        <v>365</v>
      </c>
      <c r="C60" s="200">
        <v>18129</v>
      </c>
      <c r="D60" s="204">
        <v>31</v>
      </c>
      <c r="E60" s="199">
        <f t="shared" si="1"/>
        <v>18160</v>
      </c>
    </row>
    <row r="61" spans="1:5" s="1" customFormat="1" ht="22.5" customHeight="1">
      <c r="A61" s="355">
        <v>18600</v>
      </c>
      <c r="B61" s="356" t="s">
        <v>323</v>
      </c>
      <c r="C61" s="200">
        <v>3500</v>
      </c>
      <c r="D61" s="210">
        <v>0</v>
      </c>
      <c r="E61" s="199">
        <f t="shared" si="1"/>
        <v>3500</v>
      </c>
    </row>
    <row r="62" spans="1:5" s="1" customFormat="1" ht="22.5" customHeight="1" thickBot="1">
      <c r="A62" s="164">
        <v>19000</v>
      </c>
      <c r="B62" s="165" t="s">
        <v>247</v>
      </c>
      <c r="C62" s="202">
        <v>555000</v>
      </c>
      <c r="D62" s="215">
        <v>0</v>
      </c>
      <c r="E62" s="199">
        <f t="shared" si="1"/>
        <v>555000</v>
      </c>
    </row>
    <row r="63" spans="1:5" s="1" customFormat="1" ht="24" customHeight="1" thickBot="1">
      <c r="A63" s="296" t="s">
        <v>248</v>
      </c>
      <c r="B63" s="319"/>
      <c r="C63" s="320">
        <f>SUM(C8:C62)</f>
        <v>3475000</v>
      </c>
      <c r="D63" s="320">
        <f>SUM(D8:D62)</f>
        <v>25000</v>
      </c>
      <c r="E63" s="321">
        <f>SUM(E8:E62)</f>
        <v>3500000</v>
      </c>
    </row>
  </sheetData>
  <mergeCells count="7">
    <mergeCell ref="B6:B7"/>
    <mergeCell ref="A5:E5"/>
    <mergeCell ref="C6:D6"/>
    <mergeCell ref="A1:E1"/>
    <mergeCell ref="A2:E2"/>
    <mergeCell ref="A3:E3"/>
    <mergeCell ref="A4:E4"/>
  </mergeCells>
  <printOptions horizontalCentered="1"/>
  <pageMargins left="0.11811023622047245" right="0.11811023622047245" top="0.6299212598425197" bottom="0.7874015748031497" header="0.5118110236220472" footer="0.5118110236220472"/>
  <pageSetup horizontalDpi="600" verticalDpi="600" orientation="portrait" paperSize="9" scale="70" r:id="rId1"/>
  <headerFooter alignWithMargins="0">
    <oddFooter>&amp;Cصفحة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5"/>
  <sheetViews>
    <sheetView showGridLines="0" rightToLeft="1" tabSelected="1" workbookViewId="0" topLeftCell="A28">
      <selection activeCell="C18" sqref="C18"/>
    </sheetView>
  </sheetViews>
  <sheetFormatPr defaultColWidth="9.140625" defaultRowHeight="12.75"/>
  <cols>
    <col min="1" max="1" width="11.00390625" style="7" customWidth="1"/>
    <col min="2" max="2" width="3.7109375" style="7" customWidth="1"/>
    <col min="3" max="3" width="58.00390625" style="7" customWidth="1"/>
    <col min="4" max="4" width="13.28125" style="7" customWidth="1"/>
    <col min="5" max="5" width="11.28125" style="7" customWidth="1"/>
    <col min="6" max="6" width="14.57421875" style="7" customWidth="1"/>
    <col min="7" max="16384" width="9.140625" style="7" customWidth="1"/>
  </cols>
  <sheetData>
    <row r="1" spans="1:6" s="1" customFormat="1" ht="17.25" customHeight="1">
      <c r="A1" s="441" t="s">
        <v>249</v>
      </c>
      <c r="B1" s="441"/>
      <c r="C1" s="441"/>
      <c r="D1" s="441"/>
      <c r="E1" s="441"/>
      <c r="F1" s="441"/>
    </row>
    <row r="2" spans="1:6" s="1" customFormat="1" ht="20.25" customHeight="1">
      <c r="A2" s="402" t="s">
        <v>250</v>
      </c>
      <c r="B2" s="402"/>
      <c r="C2" s="402"/>
      <c r="D2" s="402"/>
      <c r="E2" s="402"/>
      <c r="F2" s="402"/>
    </row>
    <row r="3" spans="1:6" s="1" customFormat="1" ht="20.25" customHeight="1">
      <c r="A3" s="402" t="s">
        <v>318</v>
      </c>
      <c r="B3" s="402"/>
      <c r="C3" s="402"/>
      <c r="D3" s="402"/>
      <c r="E3" s="402"/>
      <c r="F3" s="402"/>
    </row>
    <row r="4" spans="1:6" ht="20.25" customHeight="1" thickBot="1">
      <c r="A4" s="429" t="s">
        <v>39</v>
      </c>
      <c r="B4" s="429"/>
      <c r="C4" s="429"/>
      <c r="D4" s="429"/>
      <c r="E4" s="429"/>
      <c r="F4" s="429"/>
    </row>
    <row r="5" spans="1:6" s="1" customFormat="1" ht="21" customHeight="1">
      <c r="A5" s="387" t="s">
        <v>40</v>
      </c>
      <c r="B5" s="442" t="s">
        <v>41</v>
      </c>
      <c r="C5" s="443"/>
      <c r="D5" s="388" t="s">
        <v>210</v>
      </c>
      <c r="E5" s="389"/>
      <c r="F5" s="390" t="s">
        <v>211</v>
      </c>
    </row>
    <row r="6" spans="1:6" s="1" customFormat="1" ht="22.5" customHeight="1" thickBot="1">
      <c r="A6" s="391" t="s">
        <v>43</v>
      </c>
      <c r="B6" s="444"/>
      <c r="C6" s="445"/>
      <c r="D6" s="392" t="s">
        <v>251</v>
      </c>
      <c r="E6" s="393" t="s">
        <v>252</v>
      </c>
      <c r="F6" s="394" t="s">
        <v>210</v>
      </c>
    </row>
    <row r="7" spans="1:6" s="1" customFormat="1" ht="18" customHeight="1">
      <c r="A7" s="358"/>
      <c r="B7" s="359" t="s">
        <v>84</v>
      </c>
      <c r="C7" s="360" t="s">
        <v>292</v>
      </c>
      <c r="D7" s="361"/>
      <c r="E7" s="362"/>
      <c r="F7" s="363"/>
    </row>
    <row r="8" spans="1:6" s="1" customFormat="1" ht="21" customHeight="1">
      <c r="A8" s="122">
        <v>10100</v>
      </c>
      <c r="B8" s="127"/>
      <c r="C8" s="127" t="s">
        <v>293</v>
      </c>
      <c r="D8" s="226">
        <v>66863</v>
      </c>
      <c r="E8" s="234">
        <v>222</v>
      </c>
      <c r="F8" s="220">
        <f aca="true" t="shared" si="0" ref="F8:F22">SUM(D8:E8)</f>
        <v>67085</v>
      </c>
    </row>
    <row r="9" spans="1:6" s="1" customFormat="1" ht="20.25" customHeight="1">
      <c r="A9" s="123">
        <v>16600</v>
      </c>
      <c r="B9" s="128"/>
      <c r="C9" s="129" t="s">
        <v>253</v>
      </c>
      <c r="D9" s="216">
        <v>205569</v>
      </c>
      <c r="E9" s="234">
        <v>1343</v>
      </c>
      <c r="F9" s="217">
        <f t="shared" si="0"/>
        <v>206912</v>
      </c>
    </row>
    <row r="10" spans="1:6" s="1" customFormat="1" ht="20.25" customHeight="1">
      <c r="A10" s="123">
        <v>10200</v>
      </c>
      <c r="B10" s="128"/>
      <c r="C10" s="128" t="s">
        <v>254</v>
      </c>
      <c r="D10" s="216">
        <v>2473</v>
      </c>
      <c r="E10" s="216">
        <v>27</v>
      </c>
      <c r="F10" s="217">
        <f t="shared" si="0"/>
        <v>2500</v>
      </c>
    </row>
    <row r="11" spans="1:6" s="1" customFormat="1" ht="20.25" customHeight="1">
      <c r="A11" s="130">
        <v>15300</v>
      </c>
      <c r="B11" s="131"/>
      <c r="C11" s="131" t="s">
        <v>347</v>
      </c>
      <c r="D11" s="229">
        <v>1550</v>
      </c>
      <c r="E11" s="229">
        <v>45</v>
      </c>
      <c r="F11" s="217">
        <f t="shared" si="0"/>
        <v>1595</v>
      </c>
    </row>
    <row r="12" spans="1:6" s="1" customFormat="1" ht="20.25" customHeight="1">
      <c r="A12" s="130">
        <v>10400</v>
      </c>
      <c r="B12" s="131"/>
      <c r="C12" s="131" t="s">
        <v>255</v>
      </c>
      <c r="D12" s="216">
        <v>3004</v>
      </c>
      <c r="E12" s="216">
        <v>59</v>
      </c>
      <c r="F12" s="217">
        <f t="shared" si="0"/>
        <v>3063</v>
      </c>
    </row>
    <row r="13" spans="1:6" s="1" customFormat="1" ht="20.25" customHeight="1">
      <c r="A13" s="123">
        <v>10500</v>
      </c>
      <c r="B13" s="128"/>
      <c r="C13" s="128" t="s">
        <v>256</v>
      </c>
      <c r="D13" s="216">
        <v>13247</v>
      </c>
      <c r="E13" s="216">
        <v>106</v>
      </c>
      <c r="F13" s="217">
        <f t="shared" si="0"/>
        <v>13353</v>
      </c>
    </row>
    <row r="14" spans="1:6" s="1" customFormat="1" ht="20.25" customHeight="1">
      <c r="A14" s="123">
        <v>10600</v>
      </c>
      <c r="B14" s="128"/>
      <c r="C14" s="128" t="s">
        <v>86</v>
      </c>
      <c r="D14" s="216">
        <v>48699</v>
      </c>
      <c r="E14" s="216">
        <v>189</v>
      </c>
      <c r="F14" s="217">
        <f t="shared" si="0"/>
        <v>48888</v>
      </c>
    </row>
    <row r="15" spans="1:6" s="1" customFormat="1" ht="20.25" customHeight="1">
      <c r="A15" s="123">
        <v>12200</v>
      </c>
      <c r="B15" s="128"/>
      <c r="C15" s="128" t="s">
        <v>60</v>
      </c>
      <c r="D15" s="228">
        <v>501</v>
      </c>
      <c r="E15" s="210">
        <v>0</v>
      </c>
      <c r="F15" s="217">
        <f t="shared" si="0"/>
        <v>501</v>
      </c>
    </row>
    <row r="16" spans="1:6" s="1" customFormat="1" ht="20.25" customHeight="1">
      <c r="A16" s="123">
        <v>12700</v>
      </c>
      <c r="B16" s="128"/>
      <c r="C16" s="128" t="s">
        <v>257</v>
      </c>
      <c r="D16" s="216">
        <v>1435</v>
      </c>
      <c r="E16" s="216">
        <v>4</v>
      </c>
      <c r="F16" s="217">
        <f t="shared" si="0"/>
        <v>1439</v>
      </c>
    </row>
    <row r="17" spans="1:6" s="1" customFormat="1" ht="20.25" customHeight="1">
      <c r="A17" s="123">
        <v>13000</v>
      </c>
      <c r="B17" s="128"/>
      <c r="C17" s="128" t="s">
        <v>258</v>
      </c>
      <c r="D17" s="216">
        <v>5874</v>
      </c>
      <c r="E17" s="210">
        <v>29</v>
      </c>
      <c r="F17" s="217">
        <f t="shared" si="0"/>
        <v>5903</v>
      </c>
    </row>
    <row r="18" spans="1:6" s="1" customFormat="1" ht="20.25" customHeight="1">
      <c r="A18" s="123">
        <v>14000</v>
      </c>
      <c r="B18" s="128"/>
      <c r="C18" s="129" t="s">
        <v>372</v>
      </c>
      <c r="D18" s="216">
        <v>14128</v>
      </c>
      <c r="E18" s="233">
        <v>872</v>
      </c>
      <c r="F18" s="217">
        <f t="shared" si="0"/>
        <v>15000</v>
      </c>
    </row>
    <row r="19" spans="1:6" s="1" customFormat="1" ht="20.25" customHeight="1">
      <c r="A19" s="123">
        <v>16000</v>
      </c>
      <c r="B19" s="128"/>
      <c r="C19" s="129" t="s">
        <v>259</v>
      </c>
      <c r="D19" s="216">
        <v>4521</v>
      </c>
      <c r="E19" s="233">
        <v>91</v>
      </c>
      <c r="F19" s="217">
        <f t="shared" si="0"/>
        <v>4612</v>
      </c>
    </row>
    <row r="20" spans="1:6" s="1" customFormat="1" ht="20.25" customHeight="1">
      <c r="A20" s="132">
        <v>16100</v>
      </c>
      <c r="B20" s="133"/>
      <c r="C20" s="133" t="s">
        <v>328</v>
      </c>
      <c r="D20" s="231">
        <v>7223</v>
      </c>
      <c r="E20" s="210">
        <v>0</v>
      </c>
      <c r="F20" s="232">
        <f t="shared" si="0"/>
        <v>7223</v>
      </c>
    </row>
    <row r="21" spans="1:6" s="1" customFormat="1" ht="20.25" customHeight="1">
      <c r="A21" s="123">
        <v>17700</v>
      </c>
      <c r="B21" s="128"/>
      <c r="C21" s="128" t="s">
        <v>246</v>
      </c>
      <c r="D21" s="216">
        <v>2409</v>
      </c>
      <c r="E21" s="357">
        <v>42</v>
      </c>
      <c r="F21" s="232">
        <f t="shared" si="0"/>
        <v>2451</v>
      </c>
    </row>
    <row r="22" spans="1:6" s="1" customFormat="1" ht="20.25" customHeight="1" thickBot="1">
      <c r="A22" s="122">
        <v>18300</v>
      </c>
      <c r="B22" s="127"/>
      <c r="C22" s="127" t="s">
        <v>322</v>
      </c>
      <c r="D22" s="228">
        <v>7936</v>
      </c>
      <c r="E22" s="230">
        <v>2</v>
      </c>
      <c r="F22" s="232">
        <f t="shared" si="0"/>
        <v>7938</v>
      </c>
    </row>
    <row r="23" spans="1:6" s="1" customFormat="1" ht="20.25" customHeight="1" thickBot="1">
      <c r="A23" s="324"/>
      <c r="B23" s="325"/>
      <c r="C23" s="336" t="s">
        <v>90</v>
      </c>
      <c r="D23" s="327">
        <f>SUM(D8:D22)</f>
        <v>385432</v>
      </c>
      <c r="E23" s="327">
        <f>SUM(E8:E22)</f>
        <v>3031</v>
      </c>
      <c r="F23" s="328">
        <f>SUM(F8:F22)</f>
        <v>388463</v>
      </c>
    </row>
    <row r="24" spans="1:6" s="1" customFormat="1" ht="20.25" customHeight="1">
      <c r="A24" s="124"/>
      <c r="B24" s="125" t="s">
        <v>94</v>
      </c>
      <c r="C24" s="126" t="s">
        <v>359</v>
      </c>
      <c r="D24" s="226"/>
      <c r="E24" s="229"/>
      <c r="F24" s="225"/>
    </row>
    <row r="25" spans="1:6" s="1" customFormat="1" ht="20.25" customHeight="1">
      <c r="A25" s="123"/>
      <c r="B25" s="128"/>
      <c r="C25" s="399" t="s">
        <v>361</v>
      </c>
      <c r="D25" s="216"/>
      <c r="E25" s="234"/>
      <c r="F25" s="217"/>
    </row>
    <row r="26" spans="1:6" s="1" customFormat="1" ht="20.25" customHeight="1">
      <c r="A26" s="123">
        <v>10114</v>
      </c>
      <c r="B26" s="131"/>
      <c r="C26" s="400" t="s">
        <v>364</v>
      </c>
      <c r="D26" s="216">
        <v>2944</v>
      </c>
      <c r="E26" s="234">
        <v>6</v>
      </c>
      <c r="F26" s="217">
        <f>SUM(D26:E26)</f>
        <v>2950</v>
      </c>
    </row>
    <row r="27" spans="1:6" s="1" customFormat="1" ht="20.25" customHeight="1">
      <c r="A27" s="130">
        <v>10700</v>
      </c>
      <c r="B27" s="131"/>
      <c r="C27" s="131" t="s">
        <v>260</v>
      </c>
      <c r="D27" s="228">
        <v>27244</v>
      </c>
      <c r="E27" s="228">
        <v>360</v>
      </c>
      <c r="F27" s="217">
        <f>SUM(D27:E27)</f>
        <v>27604</v>
      </c>
    </row>
    <row r="28" spans="1:6" s="1" customFormat="1" ht="20.25" customHeight="1">
      <c r="A28" s="132">
        <v>11200</v>
      </c>
      <c r="B28" s="133"/>
      <c r="C28" s="133" t="s">
        <v>261</v>
      </c>
      <c r="D28" s="221">
        <v>33684</v>
      </c>
      <c r="E28" s="222">
        <v>19</v>
      </c>
      <c r="F28" s="217">
        <f>SUM(D28:E28)</f>
        <v>33703</v>
      </c>
    </row>
    <row r="29" spans="1:6" s="1" customFormat="1" ht="20.25" customHeight="1">
      <c r="A29" s="123">
        <v>12400</v>
      </c>
      <c r="B29" s="128"/>
      <c r="C29" s="128" t="s">
        <v>62</v>
      </c>
      <c r="D29" s="216">
        <v>3032</v>
      </c>
      <c r="E29" s="216">
        <v>18</v>
      </c>
      <c r="F29" s="217">
        <f>SUM(D29:E29)</f>
        <v>3050</v>
      </c>
    </row>
    <row r="30" spans="1:6" s="1" customFormat="1" ht="20.25" customHeight="1" thickBot="1">
      <c r="A30" s="122">
        <v>16200</v>
      </c>
      <c r="B30" s="127"/>
      <c r="C30" s="127" t="s">
        <v>262</v>
      </c>
      <c r="D30" s="228">
        <v>11765</v>
      </c>
      <c r="E30" s="228">
        <v>24</v>
      </c>
      <c r="F30" s="232">
        <f>SUM(D30:E30)</f>
        <v>11789</v>
      </c>
    </row>
    <row r="31" spans="1:6" s="134" customFormat="1" ht="20.25" customHeight="1" thickBot="1">
      <c r="A31" s="324"/>
      <c r="B31" s="325"/>
      <c r="C31" s="336" t="s">
        <v>360</v>
      </c>
      <c r="D31" s="327">
        <f>SUM(D25:D30)</f>
        <v>78669</v>
      </c>
      <c r="E31" s="327">
        <f>SUM(E25:E30)</f>
        <v>427</v>
      </c>
      <c r="F31" s="329">
        <f>SUM(F25:F30)</f>
        <v>79096</v>
      </c>
    </row>
    <row r="32" spans="1:6" s="1" customFormat="1" ht="20.25" customHeight="1">
      <c r="A32" s="124"/>
      <c r="B32" s="125" t="s">
        <v>99</v>
      </c>
      <c r="C32" s="126" t="s">
        <v>294</v>
      </c>
      <c r="D32" s="226"/>
      <c r="E32" s="227"/>
      <c r="F32" s="225"/>
    </row>
    <row r="33" spans="1:6" s="1" customFormat="1" ht="20.25" customHeight="1">
      <c r="A33" s="123">
        <v>10690</v>
      </c>
      <c r="B33" s="128"/>
      <c r="C33" s="128" t="s">
        <v>354</v>
      </c>
      <c r="D33" s="216">
        <v>52</v>
      </c>
      <c r="E33" s="233">
        <v>2</v>
      </c>
      <c r="F33" s="217">
        <f aca="true" t="shared" si="1" ref="F33:F46">SUM(D33:E33)</f>
        <v>54</v>
      </c>
    </row>
    <row r="34" spans="1:6" s="1" customFormat="1" ht="20.25" customHeight="1">
      <c r="A34" s="123">
        <v>11205</v>
      </c>
      <c r="B34" s="128"/>
      <c r="C34" s="144" t="s">
        <v>355</v>
      </c>
      <c r="D34" s="216">
        <v>1100</v>
      </c>
      <c r="E34" s="210">
        <v>0</v>
      </c>
      <c r="F34" s="217">
        <f>SUM(D34:E34)</f>
        <v>1100</v>
      </c>
    </row>
    <row r="35" spans="1:6" s="1" customFormat="1" ht="20.25" customHeight="1">
      <c r="A35" s="130">
        <v>11300</v>
      </c>
      <c r="B35" s="134"/>
      <c r="C35" s="131" t="s">
        <v>295</v>
      </c>
      <c r="D35" s="216">
        <v>13327</v>
      </c>
      <c r="E35" s="229">
        <v>297</v>
      </c>
      <c r="F35" s="217">
        <f t="shared" si="1"/>
        <v>13624</v>
      </c>
    </row>
    <row r="36" spans="1:6" s="1" customFormat="1" ht="20.25" customHeight="1">
      <c r="A36" s="123">
        <v>11400</v>
      </c>
      <c r="B36" s="128"/>
      <c r="C36" s="128" t="s">
        <v>101</v>
      </c>
      <c r="D36" s="216">
        <v>836797</v>
      </c>
      <c r="E36" s="216">
        <v>1583</v>
      </c>
      <c r="F36" s="217">
        <f t="shared" si="1"/>
        <v>838380</v>
      </c>
    </row>
    <row r="37" spans="1:6" s="1" customFormat="1" ht="20.25" customHeight="1">
      <c r="A37" s="130">
        <v>13700</v>
      </c>
      <c r="B37" s="131"/>
      <c r="C37" s="131" t="s">
        <v>67</v>
      </c>
      <c r="D37" s="229">
        <v>157205</v>
      </c>
      <c r="E37" s="229">
        <v>2798</v>
      </c>
      <c r="F37" s="217">
        <f t="shared" si="1"/>
        <v>160003</v>
      </c>
    </row>
    <row r="38" spans="1:6" s="1" customFormat="1" ht="20.25" customHeight="1">
      <c r="A38" s="130">
        <v>14223</v>
      </c>
      <c r="B38" s="131"/>
      <c r="C38" s="131" t="s">
        <v>263</v>
      </c>
      <c r="D38" s="229">
        <v>1681</v>
      </c>
      <c r="E38" s="210">
        <v>0</v>
      </c>
      <c r="F38" s="217">
        <f t="shared" si="1"/>
        <v>1681</v>
      </c>
    </row>
    <row r="39" spans="1:6" s="1" customFormat="1" ht="20.25" customHeight="1">
      <c r="A39" s="123">
        <v>15200</v>
      </c>
      <c r="B39" s="128"/>
      <c r="C39" s="128" t="s">
        <v>264</v>
      </c>
      <c r="D39" s="216">
        <v>906</v>
      </c>
      <c r="E39" s="210">
        <v>0</v>
      </c>
      <c r="F39" s="217">
        <f t="shared" si="1"/>
        <v>906</v>
      </c>
    </row>
    <row r="40" spans="1:6" s="1" customFormat="1" ht="20.25" customHeight="1">
      <c r="A40" s="123">
        <v>15500</v>
      </c>
      <c r="B40" s="128"/>
      <c r="C40" s="128" t="s">
        <v>265</v>
      </c>
      <c r="D40" s="216">
        <v>47956</v>
      </c>
      <c r="E40" s="234">
        <v>309</v>
      </c>
      <c r="F40" s="217">
        <f t="shared" si="1"/>
        <v>48265</v>
      </c>
    </row>
    <row r="41" spans="1:6" s="1" customFormat="1" ht="20.25" customHeight="1">
      <c r="A41" s="122">
        <v>15902</v>
      </c>
      <c r="B41" s="127"/>
      <c r="C41" s="127" t="s">
        <v>356</v>
      </c>
      <c r="D41" s="226">
        <v>2148</v>
      </c>
      <c r="E41" s="216">
        <v>43</v>
      </c>
      <c r="F41" s="232">
        <f t="shared" si="1"/>
        <v>2191</v>
      </c>
    </row>
    <row r="42" spans="1:6" s="1" customFormat="1" ht="20.25" customHeight="1">
      <c r="A42" s="123">
        <v>16502</v>
      </c>
      <c r="B42" s="128"/>
      <c r="C42" s="128" t="s">
        <v>296</v>
      </c>
      <c r="D42" s="221">
        <v>234</v>
      </c>
      <c r="E42" s="218">
        <v>12</v>
      </c>
      <c r="F42" s="217">
        <f t="shared" si="1"/>
        <v>246</v>
      </c>
    </row>
    <row r="43" spans="1:6" s="1" customFormat="1" ht="20.25" customHeight="1">
      <c r="A43" s="135">
        <v>16800</v>
      </c>
      <c r="B43" s="136"/>
      <c r="C43" s="128" t="s">
        <v>242</v>
      </c>
      <c r="D43" s="216">
        <v>2434</v>
      </c>
      <c r="E43" s="210">
        <v>0</v>
      </c>
      <c r="F43" s="217">
        <f t="shared" si="1"/>
        <v>2434</v>
      </c>
    </row>
    <row r="44" spans="1:6" s="1" customFormat="1" ht="20.25" customHeight="1">
      <c r="A44" s="137">
        <v>16900</v>
      </c>
      <c r="B44" s="138"/>
      <c r="C44" s="131" t="s">
        <v>243</v>
      </c>
      <c r="D44" s="229">
        <v>3158</v>
      </c>
      <c r="E44" s="210">
        <v>0</v>
      </c>
      <c r="F44" s="220">
        <f t="shared" si="1"/>
        <v>3158</v>
      </c>
    </row>
    <row r="45" spans="1:6" s="1" customFormat="1" ht="20.25" customHeight="1">
      <c r="A45" s="130">
        <v>17200</v>
      </c>
      <c r="B45" s="131"/>
      <c r="C45" s="131" t="s">
        <v>266</v>
      </c>
      <c r="D45" s="229">
        <v>254</v>
      </c>
      <c r="E45" s="218">
        <v>2</v>
      </c>
      <c r="F45" s="220">
        <f t="shared" si="1"/>
        <v>256</v>
      </c>
    </row>
    <row r="46" spans="1:6" s="1" customFormat="1" ht="40.5" customHeight="1" thickBot="1">
      <c r="A46" s="139" t="s">
        <v>267</v>
      </c>
      <c r="B46" s="133"/>
      <c r="C46" s="140" t="s">
        <v>297</v>
      </c>
      <c r="D46" s="231">
        <v>80476</v>
      </c>
      <c r="E46" s="231">
        <v>1028</v>
      </c>
      <c r="F46" s="232">
        <f t="shared" si="1"/>
        <v>81504</v>
      </c>
    </row>
    <row r="47" spans="1:6" s="1" customFormat="1" ht="21" customHeight="1" thickBot="1">
      <c r="A47" s="324"/>
      <c r="B47" s="325"/>
      <c r="C47" s="336" t="s">
        <v>104</v>
      </c>
      <c r="D47" s="338">
        <f>SUM(D33:D46)</f>
        <v>1147728</v>
      </c>
      <c r="E47" s="338">
        <f>SUM(E33:E46)</f>
        <v>6074</v>
      </c>
      <c r="F47" s="328">
        <f>SUM(F33:F46)</f>
        <v>1153802</v>
      </c>
    </row>
    <row r="48" spans="1:6" s="1" customFormat="1" ht="21" customHeight="1">
      <c r="A48" s="211"/>
      <c r="B48" s="211"/>
      <c r="C48" s="212"/>
      <c r="D48" s="213"/>
      <c r="E48" s="213"/>
      <c r="F48" s="213"/>
    </row>
    <row r="49" spans="1:6" s="1" customFormat="1" ht="21" customHeight="1">
      <c r="A49" s="211"/>
      <c r="B49" s="211"/>
      <c r="C49" s="212"/>
      <c r="D49" s="213"/>
      <c r="E49" s="213"/>
      <c r="F49" s="213"/>
    </row>
    <row r="50" spans="1:6" s="1" customFormat="1" ht="24.75">
      <c r="A50" s="407" t="s">
        <v>268</v>
      </c>
      <c r="B50" s="407"/>
      <c r="C50" s="407"/>
      <c r="D50" s="407"/>
      <c r="E50" s="407"/>
      <c r="F50" s="407"/>
    </row>
    <row r="51" spans="1:6" s="1" customFormat="1" ht="21" customHeight="1">
      <c r="A51" s="402" t="s">
        <v>250</v>
      </c>
      <c r="B51" s="402"/>
      <c r="C51" s="402"/>
      <c r="D51" s="402"/>
      <c r="E51" s="402"/>
      <c r="F51" s="402"/>
    </row>
    <row r="52" spans="1:6" s="1" customFormat="1" ht="21" customHeight="1">
      <c r="A52" s="402" t="s">
        <v>318</v>
      </c>
      <c r="B52" s="402"/>
      <c r="C52" s="402"/>
      <c r="D52" s="402"/>
      <c r="E52" s="402"/>
      <c r="F52" s="402"/>
    </row>
    <row r="53" spans="1:6" ht="18" customHeight="1" thickBot="1">
      <c r="A53" s="440" t="s">
        <v>39</v>
      </c>
      <c r="B53" s="440"/>
      <c r="C53" s="440"/>
      <c r="D53" s="440"/>
      <c r="E53" s="440"/>
      <c r="F53" s="440"/>
    </row>
    <row r="54" spans="1:6" s="1" customFormat="1" ht="21" customHeight="1">
      <c r="A54" s="331" t="s">
        <v>40</v>
      </c>
      <c r="B54" s="433" t="s">
        <v>41</v>
      </c>
      <c r="C54" s="434"/>
      <c r="D54" s="437" t="s">
        <v>210</v>
      </c>
      <c r="E54" s="438"/>
      <c r="F54" s="332" t="s">
        <v>211</v>
      </c>
    </row>
    <row r="55" spans="1:6" s="1" customFormat="1" ht="24.75" customHeight="1" thickBot="1">
      <c r="A55" s="333" t="s">
        <v>43</v>
      </c>
      <c r="B55" s="435"/>
      <c r="C55" s="436"/>
      <c r="D55" s="284" t="s">
        <v>251</v>
      </c>
      <c r="E55" s="334" t="s">
        <v>252</v>
      </c>
      <c r="F55" s="335" t="s">
        <v>210</v>
      </c>
    </row>
    <row r="56" spans="1:6" s="1" customFormat="1" ht="22.5" customHeight="1">
      <c r="A56" s="124"/>
      <c r="B56" s="125" t="s">
        <v>106</v>
      </c>
      <c r="C56" s="126" t="s">
        <v>269</v>
      </c>
      <c r="D56" s="206"/>
      <c r="E56" s="207"/>
      <c r="F56" s="190">
        <f>SUM(D56:E56)</f>
        <v>0</v>
      </c>
    </row>
    <row r="57" spans="1:6" s="1" customFormat="1" ht="22.5" customHeight="1" thickBot="1">
      <c r="A57" s="122">
        <v>11300</v>
      </c>
      <c r="B57" s="127"/>
      <c r="C57" s="127" t="s">
        <v>270</v>
      </c>
      <c r="D57" s="228">
        <v>371574</v>
      </c>
      <c r="E57" s="228">
        <v>10902</v>
      </c>
      <c r="F57" s="225">
        <f>SUM(D57:E57)</f>
        <v>382476</v>
      </c>
    </row>
    <row r="58" spans="1:6" s="1" customFormat="1" ht="27" customHeight="1" thickBot="1">
      <c r="A58" s="324"/>
      <c r="B58" s="325"/>
      <c r="C58" s="336" t="s">
        <v>107</v>
      </c>
      <c r="D58" s="327">
        <f>SUM(D57)</f>
        <v>371574</v>
      </c>
      <c r="E58" s="337">
        <f>SUM(E57)</f>
        <v>10902</v>
      </c>
      <c r="F58" s="328">
        <f>SUM(F56:F57)</f>
        <v>382476</v>
      </c>
    </row>
    <row r="59" spans="1:6" s="1" customFormat="1" ht="22.5" customHeight="1">
      <c r="A59" s="358"/>
      <c r="B59" s="359" t="s">
        <v>108</v>
      </c>
      <c r="C59" s="360" t="s">
        <v>271</v>
      </c>
      <c r="D59" s="365"/>
      <c r="E59" s="366"/>
      <c r="F59" s="367"/>
    </row>
    <row r="60" spans="1:6" s="1" customFormat="1" ht="22.5" customHeight="1">
      <c r="A60" s="141">
        <v>11500</v>
      </c>
      <c r="B60" s="127"/>
      <c r="C60" s="127" t="s">
        <v>272</v>
      </c>
      <c r="D60" s="228">
        <v>120300</v>
      </c>
      <c r="E60" s="228">
        <v>52</v>
      </c>
      <c r="F60" s="220">
        <f aca="true" t="shared" si="2" ref="F60:F65">SUM(D60:E60)</f>
        <v>120352</v>
      </c>
    </row>
    <row r="61" spans="1:6" s="1" customFormat="1" ht="22.5" customHeight="1">
      <c r="A61" s="123">
        <v>13100</v>
      </c>
      <c r="B61" s="128"/>
      <c r="C61" s="128" t="s">
        <v>65</v>
      </c>
      <c r="D61" s="216">
        <v>5158</v>
      </c>
      <c r="E61" s="216">
        <v>11</v>
      </c>
      <c r="F61" s="217">
        <f t="shared" si="2"/>
        <v>5169</v>
      </c>
    </row>
    <row r="62" spans="1:6" s="1" customFormat="1" ht="22.5" customHeight="1">
      <c r="A62" s="123">
        <v>14214</v>
      </c>
      <c r="B62" s="128"/>
      <c r="C62" s="128" t="s">
        <v>357</v>
      </c>
      <c r="D62" s="221">
        <v>32000</v>
      </c>
      <c r="E62" s="210">
        <v>0</v>
      </c>
      <c r="F62" s="217">
        <f t="shared" si="2"/>
        <v>32000</v>
      </c>
    </row>
    <row r="63" spans="1:6" s="1" customFormat="1" ht="22.5" customHeight="1">
      <c r="A63" s="122">
        <v>15600</v>
      </c>
      <c r="B63" s="127"/>
      <c r="C63" s="127" t="s">
        <v>367</v>
      </c>
      <c r="D63" s="226">
        <v>191000</v>
      </c>
      <c r="E63" s="210">
        <v>0</v>
      </c>
      <c r="F63" s="217">
        <f t="shared" si="2"/>
        <v>191000</v>
      </c>
    </row>
    <row r="64" spans="1:6" s="1" customFormat="1" ht="22.5" customHeight="1">
      <c r="A64" s="123">
        <v>15800</v>
      </c>
      <c r="B64" s="133"/>
      <c r="C64" s="133" t="s">
        <v>368</v>
      </c>
      <c r="D64" s="223">
        <v>15925</v>
      </c>
      <c r="E64" s="210">
        <v>0</v>
      </c>
      <c r="F64" s="217">
        <f t="shared" si="2"/>
        <v>15925</v>
      </c>
    </row>
    <row r="65" spans="1:6" s="1" customFormat="1" ht="42.75" customHeight="1" thickBot="1">
      <c r="A65" s="142" t="s">
        <v>273</v>
      </c>
      <c r="B65" s="133"/>
      <c r="C65" s="133" t="s">
        <v>274</v>
      </c>
      <c r="D65" s="223">
        <v>20266</v>
      </c>
      <c r="E65" s="231">
        <v>234</v>
      </c>
      <c r="F65" s="232">
        <f t="shared" si="2"/>
        <v>20500</v>
      </c>
    </row>
    <row r="66" spans="1:6" s="1" customFormat="1" ht="27" customHeight="1" thickBot="1">
      <c r="A66" s="324"/>
      <c r="B66" s="325"/>
      <c r="C66" s="336" t="s">
        <v>111</v>
      </c>
      <c r="D66" s="327">
        <f>SUM(D60:D65)</f>
        <v>384649</v>
      </c>
      <c r="E66" s="337">
        <f>SUM(E60:E65)</f>
        <v>297</v>
      </c>
      <c r="F66" s="328">
        <f>SUM(F60:F65)</f>
        <v>384946</v>
      </c>
    </row>
    <row r="67" spans="1:6" s="1" customFormat="1" ht="21.75" customHeight="1">
      <c r="A67" s="358"/>
      <c r="B67" s="359" t="s">
        <v>112</v>
      </c>
      <c r="C67" s="364" t="s">
        <v>275</v>
      </c>
      <c r="D67" s="365"/>
      <c r="E67" s="366"/>
      <c r="F67" s="367"/>
    </row>
    <row r="68" spans="1:6" s="1" customFormat="1" ht="21.75" customHeight="1">
      <c r="A68" s="130">
        <v>10100</v>
      </c>
      <c r="B68" s="131"/>
      <c r="C68" s="380" t="s">
        <v>276</v>
      </c>
      <c r="D68" s="226"/>
      <c r="E68" s="227"/>
      <c r="F68" s="225"/>
    </row>
    <row r="69" spans="1:6" s="1" customFormat="1" ht="21.75" customHeight="1">
      <c r="A69" s="130">
        <v>10103</v>
      </c>
      <c r="B69" s="131"/>
      <c r="C69" s="395" t="s">
        <v>277</v>
      </c>
      <c r="D69" s="221">
        <v>42393</v>
      </c>
      <c r="E69" s="233">
        <v>90</v>
      </c>
      <c r="F69" s="217">
        <f aca="true" t="shared" si="3" ref="F69:F80">SUM(D69:E69)</f>
        <v>42483</v>
      </c>
    </row>
    <row r="70" spans="1:6" s="1" customFormat="1" ht="21.75" customHeight="1">
      <c r="A70" s="130">
        <v>10105</v>
      </c>
      <c r="B70" s="131"/>
      <c r="C70" s="395" t="s">
        <v>278</v>
      </c>
      <c r="D70" s="221">
        <v>3310</v>
      </c>
      <c r="E70" s="234">
        <v>3</v>
      </c>
      <c r="F70" s="217">
        <f t="shared" si="3"/>
        <v>3313</v>
      </c>
    </row>
    <row r="71" spans="1:6" s="1" customFormat="1" ht="21.75" customHeight="1">
      <c r="A71" s="130">
        <v>10107</v>
      </c>
      <c r="B71" s="131"/>
      <c r="C71" s="395" t="s">
        <v>324</v>
      </c>
      <c r="D71" s="219">
        <v>8844</v>
      </c>
      <c r="E71" s="234">
        <v>3</v>
      </c>
      <c r="F71" s="217">
        <f t="shared" si="3"/>
        <v>8847</v>
      </c>
    </row>
    <row r="72" spans="1:6" s="1" customFormat="1" ht="21.75" customHeight="1">
      <c r="A72" s="130">
        <v>10111</v>
      </c>
      <c r="B72" s="131"/>
      <c r="C72" s="395" t="s">
        <v>279</v>
      </c>
      <c r="D72" s="219">
        <v>309</v>
      </c>
      <c r="E72" s="234">
        <v>1</v>
      </c>
      <c r="F72" s="217">
        <f t="shared" si="3"/>
        <v>310</v>
      </c>
    </row>
    <row r="73" spans="1:6" s="1" customFormat="1" ht="21.75" customHeight="1">
      <c r="A73" s="139">
        <v>11900</v>
      </c>
      <c r="B73" s="128"/>
      <c r="C73" s="144" t="s">
        <v>341</v>
      </c>
      <c r="D73" s="216">
        <v>28198</v>
      </c>
      <c r="E73" s="229">
        <v>854</v>
      </c>
      <c r="F73" s="217">
        <f t="shared" si="3"/>
        <v>29052</v>
      </c>
    </row>
    <row r="74" spans="1:6" s="1" customFormat="1" ht="43.5">
      <c r="A74" s="135" t="s">
        <v>280</v>
      </c>
      <c r="B74" s="128"/>
      <c r="C74" s="144" t="s">
        <v>339</v>
      </c>
      <c r="D74" s="216">
        <v>62089</v>
      </c>
      <c r="E74" s="216">
        <v>877</v>
      </c>
      <c r="F74" s="217">
        <f t="shared" si="3"/>
        <v>62966</v>
      </c>
    </row>
    <row r="75" spans="1:6" s="1" customFormat="1" ht="22.5" customHeight="1">
      <c r="A75" s="123">
        <v>12107</v>
      </c>
      <c r="B75" s="128"/>
      <c r="C75" s="144" t="s">
        <v>340</v>
      </c>
      <c r="D75" s="216">
        <v>3106</v>
      </c>
      <c r="E75" s="216">
        <v>31</v>
      </c>
      <c r="F75" s="217">
        <f t="shared" si="3"/>
        <v>3137</v>
      </c>
    </row>
    <row r="76" spans="1:6" s="1" customFormat="1" ht="65.25">
      <c r="A76" s="135" t="s">
        <v>281</v>
      </c>
      <c r="B76" s="128"/>
      <c r="C76" s="144" t="s">
        <v>119</v>
      </c>
      <c r="D76" s="216">
        <v>43220</v>
      </c>
      <c r="E76" s="216">
        <v>724</v>
      </c>
      <c r="F76" s="217">
        <f t="shared" si="3"/>
        <v>43944</v>
      </c>
    </row>
    <row r="77" spans="1:6" s="1" customFormat="1" ht="23.25" customHeight="1">
      <c r="A77" s="123">
        <v>12307</v>
      </c>
      <c r="B77" s="128"/>
      <c r="C77" s="144" t="s">
        <v>120</v>
      </c>
      <c r="D77" s="216">
        <v>16514</v>
      </c>
      <c r="E77" s="216">
        <v>59</v>
      </c>
      <c r="F77" s="217">
        <f t="shared" si="3"/>
        <v>16573</v>
      </c>
    </row>
    <row r="78" spans="1:6" s="1" customFormat="1" ht="23.25" customHeight="1">
      <c r="A78" s="123">
        <v>13300</v>
      </c>
      <c r="B78" s="128"/>
      <c r="C78" s="144" t="s">
        <v>66</v>
      </c>
      <c r="D78" s="216">
        <v>2594</v>
      </c>
      <c r="E78" s="216">
        <v>16</v>
      </c>
      <c r="F78" s="217">
        <f t="shared" si="3"/>
        <v>2610</v>
      </c>
    </row>
    <row r="79" spans="1:6" s="1" customFormat="1" ht="23.25" customHeight="1">
      <c r="A79" s="142">
        <v>14225</v>
      </c>
      <c r="B79" s="127"/>
      <c r="C79" s="143" t="s">
        <v>77</v>
      </c>
      <c r="D79" s="219">
        <v>101221</v>
      </c>
      <c r="E79" s="210">
        <v>0</v>
      </c>
      <c r="F79" s="220">
        <f>SUM(D79:E79)</f>
        <v>101221</v>
      </c>
    </row>
    <row r="80" spans="1:6" s="1" customFormat="1" ht="26.25" customHeight="1" thickBot="1">
      <c r="A80" s="123">
        <v>17800</v>
      </c>
      <c r="B80" s="128"/>
      <c r="C80" s="144" t="s">
        <v>76</v>
      </c>
      <c r="D80" s="216">
        <v>8867</v>
      </c>
      <c r="E80" s="216">
        <v>149</v>
      </c>
      <c r="F80" s="217">
        <f t="shared" si="3"/>
        <v>9016</v>
      </c>
    </row>
    <row r="81" spans="1:6" s="1" customFormat="1" ht="23.25" customHeight="1" thickBot="1">
      <c r="A81" s="324"/>
      <c r="B81" s="325"/>
      <c r="C81" s="326" t="s">
        <v>121</v>
      </c>
      <c r="D81" s="327">
        <f>SUM(D69:D80)</f>
        <v>320665</v>
      </c>
      <c r="E81" s="327">
        <f>SUM(E69:E80)</f>
        <v>2807</v>
      </c>
      <c r="F81" s="329">
        <f>SUM(F69:F80)</f>
        <v>323472</v>
      </c>
    </row>
    <row r="88" spans="1:6" s="1" customFormat="1" ht="24.75">
      <c r="A88" s="407" t="s">
        <v>268</v>
      </c>
      <c r="B88" s="407"/>
      <c r="C88" s="407"/>
      <c r="D88" s="407"/>
      <c r="E88" s="407"/>
      <c r="F88" s="407"/>
    </row>
    <row r="89" spans="1:6" s="1" customFormat="1" ht="21.75" customHeight="1">
      <c r="A89" s="402" t="s">
        <v>250</v>
      </c>
      <c r="B89" s="402"/>
      <c r="C89" s="402"/>
      <c r="D89" s="402"/>
      <c r="E89" s="402"/>
      <c r="F89" s="402"/>
    </row>
    <row r="90" spans="1:6" s="1" customFormat="1" ht="21.75" customHeight="1">
      <c r="A90" s="402" t="s">
        <v>318</v>
      </c>
      <c r="B90" s="402"/>
      <c r="C90" s="402"/>
      <c r="D90" s="402"/>
      <c r="E90" s="402"/>
      <c r="F90" s="402"/>
    </row>
    <row r="91" spans="1:6" s="1" customFormat="1" ht="18.75" customHeight="1" thickBot="1">
      <c r="A91" s="439" t="s">
        <v>39</v>
      </c>
      <c r="B91" s="439"/>
      <c r="C91" s="439"/>
      <c r="D91" s="439"/>
      <c r="E91" s="439"/>
      <c r="F91" s="439"/>
    </row>
    <row r="92" spans="1:6" s="1" customFormat="1" ht="21.75" customHeight="1">
      <c r="A92" s="331" t="s">
        <v>40</v>
      </c>
      <c r="B92" s="433" t="s">
        <v>41</v>
      </c>
      <c r="C92" s="434"/>
      <c r="D92" s="437" t="s">
        <v>210</v>
      </c>
      <c r="E92" s="438"/>
      <c r="F92" s="332" t="s">
        <v>211</v>
      </c>
    </row>
    <row r="93" spans="1:6" s="1" customFormat="1" ht="21.75" customHeight="1" thickBot="1">
      <c r="A93" s="333" t="s">
        <v>43</v>
      </c>
      <c r="B93" s="435"/>
      <c r="C93" s="436"/>
      <c r="D93" s="284" t="s">
        <v>251</v>
      </c>
      <c r="E93" s="334" t="s">
        <v>252</v>
      </c>
      <c r="F93" s="335" t="s">
        <v>210</v>
      </c>
    </row>
    <row r="94" spans="1:6" s="1" customFormat="1" ht="22.5" customHeight="1">
      <c r="A94" s="358"/>
      <c r="B94" s="359" t="s">
        <v>122</v>
      </c>
      <c r="C94" s="364" t="s">
        <v>282</v>
      </c>
      <c r="D94" s="361"/>
      <c r="E94" s="362"/>
      <c r="F94" s="363">
        <f aca="true" t="shared" si="4" ref="F94:F105">SUM(D94:E94)</f>
        <v>0</v>
      </c>
    </row>
    <row r="95" spans="1:6" s="1" customFormat="1" ht="22.5" customHeight="1">
      <c r="A95" s="130"/>
      <c r="B95" s="131"/>
      <c r="C95" s="401" t="s">
        <v>283</v>
      </c>
      <c r="D95" s="209"/>
      <c r="E95" s="209"/>
      <c r="F95" s="208">
        <f t="shared" si="4"/>
        <v>0</v>
      </c>
    </row>
    <row r="96" spans="1:6" s="1" customFormat="1" ht="22.5" customHeight="1">
      <c r="A96" s="130">
        <v>10115</v>
      </c>
      <c r="B96" s="131"/>
      <c r="C96" s="395" t="s">
        <v>363</v>
      </c>
      <c r="D96" s="216">
        <v>1670</v>
      </c>
      <c r="E96" s="216">
        <v>54</v>
      </c>
      <c r="F96" s="217">
        <f t="shared" si="4"/>
        <v>1724</v>
      </c>
    </row>
    <row r="97" spans="1:6" s="1" customFormat="1" ht="22.5" customHeight="1">
      <c r="A97" s="130">
        <v>16604</v>
      </c>
      <c r="B97" s="131"/>
      <c r="C97" s="143" t="s">
        <v>253</v>
      </c>
      <c r="D97" s="216">
        <v>13000</v>
      </c>
      <c r="E97" s="210">
        <v>0</v>
      </c>
      <c r="F97" s="217">
        <f t="shared" si="4"/>
        <v>13000</v>
      </c>
    </row>
    <row r="98" spans="1:6" s="1" customFormat="1" ht="22.5" customHeight="1">
      <c r="A98" s="123">
        <v>10800</v>
      </c>
      <c r="B98" s="128"/>
      <c r="C98" s="144" t="s">
        <v>284</v>
      </c>
      <c r="D98" s="216">
        <v>7332</v>
      </c>
      <c r="E98" s="216">
        <v>62</v>
      </c>
      <c r="F98" s="217">
        <f t="shared" si="4"/>
        <v>7394</v>
      </c>
    </row>
    <row r="99" spans="1:6" s="1" customFormat="1" ht="22.5" customHeight="1">
      <c r="A99" s="123">
        <v>11403</v>
      </c>
      <c r="B99" s="128"/>
      <c r="C99" s="144" t="s">
        <v>285</v>
      </c>
      <c r="D99" s="216">
        <v>1432</v>
      </c>
      <c r="E99" s="218">
        <v>25</v>
      </c>
      <c r="F99" s="217">
        <f t="shared" si="4"/>
        <v>1457</v>
      </c>
    </row>
    <row r="100" spans="1:6" s="1" customFormat="1" ht="22.5" customHeight="1">
      <c r="A100" s="123">
        <v>11600</v>
      </c>
      <c r="B100" s="128"/>
      <c r="C100" s="144" t="s">
        <v>286</v>
      </c>
      <c r="D100" s="216">
        <v>8573</v>
      </c>
      <c r="E100" s="216">
        <v>11</v>
      </c>
      <c r="F100" s="217">
        <f t="shared" si="4"/>
        <v>8584</v>
      </c>
    </row>
    <row r="101" spans="1:6" s="1" customFormat="1" ht="22.5" customHeight="1">
      <c r="A101" s="130">
        <v>14204</v>
      </c>
      <c r="B101" s="131"/>
      <c r="C101" s="143" t="s">
        <v>287</v>
      </c>
      <c r="D101" s="219">
        <v>1545</v>
      </c>
      <c r="E101" s="210">
        <v>0</v>
      </c>
      <c r="F101" s="220">
        <f t="shared" si="4"/>
        <v>1545</v>
      </c>
    </row>
    <row r="102" spans="1:6" s="1" customFormat="1" ht="22.5" customHeight="1">
      <c r="A102" s="123">
        <v>15000</v>
      </c>
      <c r="B102" s="128"/>
      <c r="C102" s="144" t="s">
        <v>69</v>
      </c>
      <c r="D102" s="221">
        <v>26848</v>
      </c>
      <c r="E102" s="222">
        <v>27</v>
      </c>
      <c r="F102" s="220">
        <f t="shared" si="4"/>
        <v>26875</v>
      </c>
    </row>
    <row r="103" spans="1:6" s="1" customFormat="1" ht="22.5" customHeight="1">
      <c r="A103" s="123">
        <v>15901</v>
      </c>
      <c r="B103" s="128"/>
      <c r="C103" s="4" t="s">
        <v>351</v>
      </c>
      <c r="D103" s="221">
        <v>29401</v>
      </c>
      <c r="E103" s="222">
        <v>460</v>
      </c>
      <c r="F103" s="220">
        <f t="shared" si="4"/>
        <v>29861</v>
      </c>
    </row>
    <row r="104" spans="1:6" s="1" customFormat="1" ht="22.5" customHeight="1">
      <c r="A104" s="123">
        <v>16501</v>
      </c>
      <c r="B104" s="128"/>
      <c r="C104" s="4" t="s">
        <v>73</v>
      </c>
      <c r="D104" s="221">
        <v>6938</v>
      </c>
      <c r="E104" s="233">
        <v>92</v>
      </c>
      <c r="F104" s="217">
        <f>SUM(D104:E104)</f>
        <v>7030</v>
      </c>
    </row>
    <row r="105" spans="1:6" s="1" customFormat="1" ht="22.5" customHeight="1" thickBot="1">
      <c r="A105" s="122">
        <v>18400</v>
      </c>
      <c r="B105" s="127"/>
      <c r="C105" s="5" t="s">
        <v>365</v>
      </c>
      <c r="D105" s="226">
        <v>18129</v>
      </c>
      <c r="E105" s="224">
        <v>31</v>
      </c>
      <c r="F105" s="225">
        <f t="shared" si="4"/>
        <v>18160</v>
      </c>
    </row>
    <row r="106" spans="1:6" s="1" customFormat="1" ht="22.5" customHeight="1" thickBot="1">
      <c r="A106" s="330"/>
      <c r="B106" s="325"/>
      <c r="C106" s="326" t="s">
        <v>124</v>
      </c>
      <c r="D106" s="327">
        <f>SUM(D96:D105)</f>
        <v>114868</v>
      </c>
      <c r="E106" s="327">
        <f>SUM(E96:E105)</f>
        <v>762</v>
      </c>
      <c r="F106" s="328">
        <f>SUM(F96:F105)</f>
        <v>115630</v>
      </c>
    </row>
    <row r="107" spans="1:6" s="1" customFormat="1" ht="22.5" customHeight="1">
      <c r="A107" s="368"/>
      <c r="B107" s="359" t="s">
        <v>125</v>
      </c>
      <c r="C107" s="364" t="s">
        <v>298</v>
      </c>
      <c r="D107" s="365"/>
      <c r="E107" s="366"/>
      <c r="F107" s="367">
        <f>SUM(D107:E107)</f>
        <v>0</v>
      </c>
    </row>
    <row r="108" spans="1:6" s="1" customFormat="1" ht="22.5" customHeight="1" thickBot="1">
      <c r="A108" s="122">
        <v>11000</v>
      </c>
      <c r="B108" s="127"/>
      <c r="C108" s="145" t="s">
        <v>126</v>
      </c>
      <c r="D108" s="228">
        <v>3711</v>
      </c>
      <c r="E108" s="228">
        <v>26</v>
      </c>
      <c r="F108" s="225">
        <f>SUM(D108:E108)</f>
        <v>3737</v>
      </c>
    </row>
    <row r="109" spans="1:6" s="1" customFormat="1" ht="22.5" customHeight="1" thickBot="1">
      <c r="A109" s="324"/>
      <c r="B109" s="325"/>
      <c r="C109" s="326" t="s">
        <v>127</v>
      </c>
      <c r="D109" s="327">
        <f>SUM(D108:D108)</f>
        <v>3711</v>
      </c>
      <c r="E109" s="327">
        <f>SUM(E108:E108)</f>
        <v>26</v>
      </c>
      <c r="F109" s="329">
        <f>SUM(F108:F108)</f>
        <v>3737</v>
      </c>
    </row>
    <row r="110" spans="1:6" s="1" customFormat="1" ht="22.5" customHeight="1">
      <c r="A110" s="358"/>
      <c r="B110" s="359" t="s">
        <v>128</v>
      </c>
      <c r="C110" s="364" t="s">
        <v>336</v>
      </c>
      <c r="D110" s="365"/>
      <c r="E110" s="366"/>
      <c r="F110" s="367">
        <f>SUM(D110:E110)</f>
        <v>0</v>
      </c>
    </row>
    <row r="111" spans="1:6" s="1" customFormat="1" ht="22.5" customHeight="1">
      <c r="A111" s="130">
        <v>10118</v>
      </c>
      <c r="B111" s="131"/>
      <c r="C111" s="131" t="s">
        <v>325</v>
      </c>
      <c r="D111" s="229">
        <v>1358</v>
      </c>
      <c r="E111" s="210">
        <v>0</v>
      </c>
      <c r="F111" s="220">
        <f>SUM(D111:E111)</f>
        <v>1358</v>
      </c>
    </row>
    <row r="112" spans="1:6" s="1" customFormat="1" ht="22.5" customHeight="1">
      <c r="A112" s="123"/>
      <c r="B112" s="128"/>
      <c r="C112" s="379" t="s">
        <v>326</v>
      </c>
      <c r="D112" s="216"/>
      <c r="E112" s="210"/>
      <c r="F112" s="220"/>
    </row>
    <row r="113" spans="1:6" s="1" customFormat="1" ht="22.5" customHeight="1">
      <c r="A113" s="130">
        <v>11100</v>
      </c>
      <c r="B113" s="131"/>
      <c r="C113" s="143" t="s">
        <v>330</v>
      </c>
      <c r="D113" s="229">
        <v>27502</v>
      </c>
      <c r="E113" s="229">
        <v>221</v>
      </c>
      <c r="F113" s="220">
        <f>SUM(D113:E113)</f>
        <v>27723</v>
      </c>
    </row>
    <row r="114" spans="1:6" s="1" customFormat="1" ht="22.5" customHeight="1" thickBot="1">
      <c r="A114" s="122">
        <v>17900</v>
      </c>
      <c r="B114" s="127"/>
      <c r="C114" s="145" t="s">
        <v>327</v>
      </c>
      <c r="D114" s="228">
        <v>10013</v>
      </c>
      <c r="E114" s="228">
        <v>61</v>
      </c>
      <c r="F114" s="225">
        <f>SUM(D114:E114)</f>
        <v>10074</v>
      </c>
    </row>
    <row r="115" spans="1:6" s="1" customFormat="1" ht="22.5" customHeight="1" thickBot="1">
      <c r="A115" s="324"/>
      <c r="B115" s="325"/>
      <c r="C115" s="326" t="s">
        <v>337</v>
      </c>
      <c r="D115" s="327">
        <f>SUM(D111:D114)</f>
        <v>38873</v>
      </c>
      <c r="E115" s="327">
        <f>SUM(E111:E114)</f>
        <v>282</v>
      </c>
      <c r="F115" s="328">
        <f>SUM(F111:F114)</f>
        <v>39155</v>
      </c>
    </row>
    <row r="116" spans="1:6" s="1" customFormat="1" ht="22.5" customHeight="1">
      <c r="A116" s="124"/>
      <c r="B116" s="125" t="s">
        <v>129</v>
      </c>
      <c r="C116" s="29" t="s">
        <v>299</v>
      </c>
      <c r="D116" s="226"/>
      <c r="E116" s="227"/>
      <c r="F116" s="225">
        <f>SUM(D116:E116)</f>
        <v>0</v>
      </c>
    </row>
    <row r="117" spans="1:6" s="1" customFormat="1" ht="22.5" customHeight="1">
      <c r="A117" s="135">
        <v>11700</v>
      </c>
      <c r="B117" s="128"/>
      <c r="C117" s="144" t="s">
        <v>288</v>
      </c>
      <c r="D117" s="221">
        <v>28396</v>
      </c>
      <c r="E117" s="222">
        <v>300</v>
      </c>
      <c r="F117" s="217">
        <f>SUM(D117:E117)</f>
        <v>28696</v>
      </c>
    </row>
    <row r="118" spans="1:6" s="1" customFormat="1" ht="22.5" customHeight="1">
      <c r="A118" s="135">
        <v>11700</v>
      </c>
      <c r="B118" s="128"/>
      <c r="C118" s="144" t="s">
        <v>289</v>
      </c>
      <c r="D118" s="216">
        <v>796</v>
      </c>
      <c r="E118" s="216">
        <v>8</v>
      </c>
      <c r="F118" s="217">
        <f>SUM(D118:E118)</f>
        <v>804</v>
      </c>
    </row>
    <row r="119" spans="1:6" s="1" customFormat="1" ht="22.5" customHeight="1" thickBot="1">
      <c r="A119" s="142">
        <v>14224</v>
      </c>
      <c r="B119" s="127"/>
      <c r="C119" s="145" t="s">
        <v>290</v>
      </c>
      <c r="D119" s="228">
        <v>13334</v>
      </c>
      <c r="E119" s="210">
        <v>0</v>
      </c>
      <c r="F119" s="225">
        <f>SUM(D119:E119)</f>
        <v>13334</v>
      </c>
    </row>
    <row r="120" spans="1:6" s="1" customFormat="1" ht="22.5" customHeight="1" thickBot="1">
      <c r="A120" s="324"/>
      <c r="B120" s="325"/>
      <c r="C120" s="326" t="s">
        <v>133</v>
      </c>
      <c r="D120" s="327">
        <f>SUM(D116:D119)</f>
        <v>42526</v>
      </c>
      <c r="E120" s="327">
        <f>SUM(E116:E119)</f>
        <v>308</v>
      </c>
      <c r="F120" s="329">
        <f>SUM(F116:F119)</f>
        <v>42834</v>
      </c>
    </row>
    <row r="121" spans="1:6" s="1" customFormat="1" ht="22.5" customHeight="1">
      <c r="A121" s="358"/>
      <c r="B121" s="359" t="s">
        <v>134</v>
      </c>
      <c r="C121" s="364" t="s">
        <v>300</v>
      </c>
      <c r="D121" s="365"/>
      <c r="E121" s="366"/>
      <c r="F121" s="367">
        <f aca="true" t="shared" si="5" ref="F121:F128">SUM(D121:E121)</f>
        <v>0</v>
      </c>
    </row>
    <row r="122" spans="1:6" s="1" customFormat="1" ht="22.5" customHeight="1">
      <c r="A122" s="122">
        <v>10900</v>
      </c>
      <c r="B122" s="127"/>
      <c r="C122" s="145" t="s">
        <v>50</v>
      </c>
      <c r="D122" s="228">
        <v>13010</v>
      </c>
      <c r="E122" s="229">
        <v>17</v>
      </c>
      <c r="F122" s="220">
        <f t="shared" si="5"/>
        <v>13027</v>
      </c>
    </row>
    <row r="123" spans="1:6" s="1" customFormat="1" ht="22.5" customHeight="1">
      <c r="A123" s="123">
        <v>12800</v>
      </c>
      <c r="B123" s="128"/>
      <c r="C123" s="144" t="s">
        <v>358</v>
      </c>
      <c r="D123" s="216">
        <v>226</v>
      </c>
      <c r="E123" s="210">
        <v>0</v>
      </c>
      <c r="F123" s="220">
        <f t="shared" si="5"/>
        <v>226</v>
      </c>
    </row>
    <row r="124" spans="1:6" s="1" customFormat="1" ht="22.5" customHeight="1">
      <c r="A124" s="123">
        <v>14202</v>
      </c>
      <c r="B124" s="128"/>
      <c r="C124" s="144" t="s">
        <v>291</v>
      </c>
      <c r="D124" s="229">
        <v>722</v>
      </c>
      <c r="E124" s="210">
        <v>0</v>
      </c>
      <c r="F124" s="220">
        <f t="shared" si="5"/>
        <v>722</v>
      </c>
    </row>
    <row r="125" spans="1:6" s="1" customFormat="1" ht="22.5" customHeight="1">
      <c r="A125" s="130">
        <v>14220</v>
      </c>
      <c r="B125" s="131"/>
      <c r="C125" s="143" t="s">
        <v>331</v>
      </c>
      <c r="D125" s="229">
        <v>1963</v>
      </c>
      <c r="E125" s="210">
        <v>0</v>
      </c>
      <c r="F125" s="220">
        <f t="shared" si="5"/>
        <v>1963</v>
      </c>
    </row>
    <row r="126" spans="1:6" s="1" customFormat="1" ht="25.5">
      <c r="A126" s="383">
        <v>15700</v>
      </c>
      <c r="B126" s="128"/>
      <c r="C126" s="376" t="s">
        <v>338</v>
      </c>
      <c r="D126" s="384">
        <v>6091</v>
      </c>
      <c r="E126" s="385">
        <v>0</v>
      </c>
      <c r="F126" s="386">
        <f t="shared" si="5"/>
        <v>6091</v>
      </c>
    </row>
    <row r="127" spans="1:6" s="1" customFormat="1" ht="22.5" customHeight="1">
      <c r="A127" s="123">
        <v>16700</v>
      </c>
      <c r="B127" s="128"/>
      <c r="C127" s="144" t="s">
        <v>74</v>
      </c>
      <c r="D127" s="216">
        <v>5793</v>
      </c>
      <c r="E127" s="357">
        <v>67</v>
      </c>
      <c r="F127" s="217">
        <f t="shared" si="5"/>
        <v>5860</v>
      </c>
    </row>
    <row r="128" spans="1:6" s="1" customFormat="1" ht="22.5" customHeight="1" thickBot="1">
      <c r="A128" s="122">
        <v>186000</v>
      </c>
      <c r="B128" s="127"/>
      <c r="C128" s="145" t="s">
        <v>323</v>
      </c>
      <c r="D128" s="228">
        <v>3500</v>
      </c>
      <c r="E128" s="210">
        <v>0</v>
      </c>
      <c r="F128" s="225">
        <f t="shared" si="5"/>
        <v>3500</v>
      </c>
    </row>
    <row r="129" spans="1:6" s="1" customFormat="1" ht="22.5" customHeight="1" thickBot="1">
      <c r="A129" s="324"/>
      <c r="B129" s="325"/>
      <c r="C129" s="326" t="s">
        <v>135</v>
      </c>
      <c r="D129" s="327">
        <f>SUM(D122:D128)</f>
        <v>31305</v>
      </c>
      <c r="E129" s="327">
        <f>SUM(E122:E128)</f>
        <v>84</v>
      </c>
      <c r="F129" s="328">
        <f>SUM(F121:F128)</f>
        <v>31389</v>
      </c>
    </row>
    <row r="130" spans="1:6" s="1" customFormat="1" ht="22.5" customHeight="1" thickBot="1">
      <c r="A130" s="122">
        <v>19000</v>
      </c>
      <c r="B130" s="127"/>
      <c r="C130" s="146" t="s">
        <v>138</v>
      </c>
      <c r="D130" s="228">
        <v>555000</v>
      </c>
      <c r="E130" s="210">
        <v>0</v>
      </c>
      <c r="F130" s="225">
        <f>SUM(D130:E130)</f>
        <v>555000</v>
      </c>
    </row>
    <row r="131" spans="1:6" s="1" customFormat="1" ht="22.5" customHeight="1" thickBot="1">
      <c r="A131" s="322"/>
      <c r="B131" s="323"/>
      <c r="C131" s="326" t="s">
        <v>139</v>
      </c>
      <c r="D131" s="327">
        <f>SUM(D23+D31+D47+D58+D66+D81+D106+D109+D115+D120+D129+D130)</f>
        <v>3475000</v>
      </c>
      <c r="E131" s="327">
        <f>SUM(E23+E31+E47+E58+E66+E81+E106+E109+E115+E120+E129+E130)</f>
        <v>25000</v>
      </c>
      <c r="F131" s="329">
        <f>SUM(F23+F31+F47+F58+F66+F81+F106+F109+F115+F120+F129+F130)</f>
        <v>3500000</v>
      </c>
    </row>
    <row r="132" spans="1:4" ht="22.5" customHeight="1">
      <c r="A132" s="9"/>
      <c r="B132" s="9"/>
      <c r="C132" s="9"/>
      <c r="D132" s="9"/>
    </row>
    <row r="133" spans="1:4" ht="21.75">
      <c r="A133" s="9"/>
      <c r="B133" s="9"/>
      <c r="C133" s="9"/>
      <c r="D133" s="9"/>
    </row>
    <row r="134" spans="1:4" ht="21.75">
      <c r="A134" s="9"/>
      <c r="B134" s="9"/>
      <c r="C134" s="9"/>
      <c r="D134" s="9"/>
    </row>
    <row r="135" spans="1:4" ht="21.75">
      <c r="A135" s="9"/>
      <c r="B135" s="9"/>
      <c r="C135" s="9"/>
      <c r="D135" s="9"/>
    </row>
    <row r="136" spans="1:4" ht="21.75">
      <c r="A136" s="9"/>
      <c r="B136" s="9"/>
      <c r="C136" s="9"/>
      <c r="D136" s="9"/>
    </row>
    <row r="137" spans="1:4" ht="21.75">
      <c r="A137" s="9"/>
      <c r="B137" s="9"/>
      <c r="C137" s="9"/>
      <c r="D137" s="9"/>
    </row>
    <row r="138" spans="1:4" ht="21.75">
      <c r="A138" s="9"/>
      <c r="B138" s="9"/>
      <c r="C138" s="9"/>
      <c r="D138" s="9"/>
    </row>
    <row r="139" spans="1:4" ht="21.75">
      <c r="A139" s="9"/>
      <c r="B139" s="9"/>
      <c r="C139" s="9"/>
      <c r="D139" s="9"/>
    </row>
    <row r="140" spans="1:4" ht="21.75">
      <c r="A140" s="9"/>
      <c r="B140" s="9"/>
      <c r="C140" s="9"/>
      <c r="D140" s="9"/>
    </row>
    <row r="141" spans="1:4" ht="21.75">
      <c r="A141" s="9"/>
      <c r="B141" s="9"/>
      <c r="C141" s="9"/>
      <c r="D141" s="9"/>
    </row>
    <row r="142" spans="1:4" ht="21.75">
      <c r="A142" s="9"/>
      <c r="B142" s="9"/>
      <c r="C142" s="9"/>
      <c r="D142" s="9"/>
    </row>
    <row r="143" spans="1:4" ht="21.75">
      <c r="A143" s="9"/>
      <c r="B143" s="9"/>
      <c r="C143" s="9"/>
      <c r="D143" s="9"/>
    </row>
    <row r="144" spans="1:4" ht="21.75">
      <c r="A144" s="9"/>
      <c r="B144" s="9"/>
      <c r="C144" s="9"/>
      <c r="D144" s="9"/>
    </row>
    <row r="145" spans="1:4" ht="21.75">
      <c r="A145" s="9"/>
      <c r="B145" s="9"/>
      <c r="C145" s="9"/>
      <c r="D145" s="9"/>
    </row>
    <row r="146" spans="1:4" ht="21.75">
      <c r="A146" s="9"/>
      <c r="B146" s="9"/>
      <c r="C146" s="9"/>
      <c r="D146" s="9"/>
    </row>
    <row r="147" spans="1:4" ht="21.75">
      <c r="A147" s="9"/>
      <c r="B147" s="9"/>
      <c r="C147" s="9"/>
      <c r="D147" s="9"/>
    </row>
    <row r="148" spans="1:4" ht="21.75">
      <c r="A148" s="9"/>
      <c r="B148" s="9"/>
      <c r="C148" s="9"/>
      <c r="D148" s="9"/>
    </row>
    <row r="149" spans="1:4" ht="21.75">
      <c r="A149" s="9"/>
      <c r="B149" s="9"/>
      <c r="C149" s="9"/>
      <c r="D149" s="9"/>
    </row>
    <row r="150" spans="1:4" ht="21.75">
      <c r="A150" s="9"/>
      <c r="B150" s="9"/>
      <c r="C150" s="9"/>
      <c r="D150" s="9"/>
    </row>
    <row r="151" spans="1:4" ht="21.75">
      <c r="A151" s="9"/>
      <c r="B151" s="9"/>
      <c r="C151" s="9"/>
      <c r="D151" s="9"/>
    </row>
    <row r="152" spans="1:4" ht="21.75">
      <c r="A152" s="9"/>
      <c r="B152" s="9"/>
      <c r="C152" s="9"/>
      <c r="D152" s="9"/>
    </row>
    <row r="153" spans="1:4" ht="21.75">
      <c r="A153" s="9"/>
      <c r="B153" s="9"/>
      <c r="C153" s="9"/>
      <c r="D153" s="9"/>
    </row>
    <row r="154" spans="1:4" ht="21.75">
      <c r="A154" s="9"/>
      <c r="B154" s="9"/>
      <c r="C154" s="9"/>
      <c r="D154" s="9"/>
    </row>
    <row r="155" spans="1:4" ht="21.75">
      <c r="A155" s="9"/>
      <c r="B155" s="9"/>
      <c r="C155" s="9"/>
      <c r="D155" s="9"/>
    </row>
    <row r="156" spans="1:4" ht="21.75">
      <c r="A156" s="9"/>
      <c r="B156" s="9"/>
      <c r="C156" s="9"/>
      <c r="D156" s="9"/>
    </row>
    <row r="157" spans="1:4" ht="21.75">
      <c r="A157" s="9"/>
      <c r="B157" s="9"/>
      <c r="C157" s="9"/>
      <c r="D157" s="9"/>
    </row>
    <row r="158" spans="1:4" ht="21.75">
      <c r="A158" s="9"/>
      <c r="B158" s="9"/>
      <c r="C158" s="9"/>
      <c r="D158" s="9"/>
    </row>
    <row r="159" spans="1:4" ht="21.75">
      <c r="A159" s="9"/>
      <c r="B159" s="9"/>
      <c r="C159" s="9"/>
      <c r="D159" s="9"/>
    </row>
    <row r="160" spans="1:4" ht="21.75">
      <c r="A160" s="9"/>
      <c r="B160" s="9"/>
      <c r="C160" s="9"/>
      <c r="D160" s="9"/>
    </row>
    <row r="161" spans="1:4" ht="21.75">
      <c r="A161" s="9"/>
      <c r="B161" s="9"/>
      <c r="C161" s="9"/>
      <c r="D161" s="9"/>
    </row>
    <row r="162" spans="1:4" ht="21.75">
      <c r="A162" s="9"/>
      <c r="B162" s="9"/>
      <c r="C162" s="9"/>
      <c r="D162" s="9"/>
    </row>
    <row r="163" spans="1:4" ht="21.75">
      <c r="A163" s="9"/>
      <c r="B163" s="9"/>
      <c r="C163" s="9"/>
      <c r="D163" s="9"/>
    </row>
    <row r="164" spans="1:4" ht="21.75">
      <c r="A164" s="9"/>
      <c r="B164" s="9"/>
      <c r="C164" s="9"/>
      <c r="D164" s="9"/>
    </row>
    <row r="165" spans="1:4" ht="21.75">
      <c r="A165" s="9"/>
      <c r="B165" s="9"/>
      <c r="C165" s="9"/>
      <c r="D165" s="9"/>
    </row>
    <row r="166" spans="1:4" ht="21.75">
      <c r="A166" s="9"/>
      <c r="B166" s="9"/>
      <c r="C166" s="9"/>
      <c r="D166" s="9"/>
    </row>
    <row r="167" spans="1:4" ht="21.75">
      <c r="A167" s="9"/>
      <c r="B167" s="9"/>
      <c r="C167" s="9"/>
      <c r="D167" s="9"/>
    </row>
    <row r="168" spans="1:4" ht="21.75">
      <c r="A168" s="9"/>
      <c r="B168" s="9"/>
      <c r="C168" s="9"/>
      <c r="D168" s="9"/>
    </row>
    <row r="169" spans="1:4" ht="21.75">
      <c r="A169" s="9"/>
      <c r="B169" s="9"/>
      <c r="C169" s="9"/>
      <c r="D169" s="9"/>
    </row>
    <row r="170" spans="1:4" ht="21.75">
      <c r="A170" s="9"/>
      <c r="B170" s="9"/>
      <c r="C170" s="9"/>
      <c r="D170" s="9"/>
    </row>
    <row r="171" spans="1:4" ht="21.75">
      <c r="A171" s="9"/>
      <c r="B171" s="9"/>
      <c r="C171" s="9"/>
      <c r="D171" s="9"/>
    </row>
    <row r="172" spans="1:4" ht="21.75">
      <c r="A172" s="9"/>
      <c r="B172" s="9"/>
      <c r="C172" s="9"/>
      <c r="D172" s="9"/>
    </row>
    <row r="173" spans="1:4" ht="21.75">
      <c r="A173" s="9"/>
      <c r="B173" s="9"/>
      <c r="C173" s="9"/>
      <c r="D173" s="9"/>
    </row>
    <row r="174" spans="1:4" ht="21.75">
      <c r="A174" s="9"/>
      <c r="B174" s="9"/>
      <c r="C174" s="9"/>
      <c r="D174" s="9"/>
    </row>
    <row r="175" spans="1:4" ht="21.75">
      <c r="A175" s="9"/>
      <c r="B175" s="9"/>
      <c r="C175" s="9"/>
      <c r="D175" s="9"/>
    </row>
    <row r="176" spans="1:4" ht="21.75">
      <c r="A176" s="9"/>
      <c r="B176" s="9"/>
      <c r="C176" s="9"/>
      <c r="D176" s="9"/>
    </row>
    <row r="177" spans="1:4" ht="21.75">
      <c r="A177" s="9"/>
      <c r="B177" s="9"/>
      <c r="C177" s="9"/>
      <c r="D177" s="9"/>
    </row>
    <row r="178" spans="1:4" ht="21.75">
      <c r="A178" s="9"/>
      <c r="B178" s="9"/>
      <c r="C178" s="9"/>
      <c r="D178" s="9"/>
    </row>
    <row r="179" spans="1:4" ht="21.75">
      <c r="A179" s="9"/>
      <c r="B179" s="9"/>
      <c r="C179" s="9"/>
      <c r="D179" s="9"/>
    </row>
    <row r="180" spans="1:4" ht="21.75">
      <c r="A180" s="9"/>
      <c r="B180" s="9"/>
      <c r="C180" s="9"/>
      <c r="D180" s="9"/>
    </row>
    <row r="181" spans="1:4" ht="21.75">
      <c r="A181" s="9"/>
      <c r="B181" s="9"/>
      <c r="C181" s="9"/>
      <c r="D181" s="9"/>
    </row>
    <row r="182" spans="1:4" ht="21.75">
      <c r="A182" s="9"/>
      <c r="B182" s="9"/>
      <c r="C182" s="9"/>
      <c r="D182" s="9"/>
    </row>
    <row r="183" spans="1:4" ht="21.75">
      <c r="A183" s="9"/>
      <c r="B183" s="9"/>
      <c r="C183" s="9"/>
      <c r="D183" s="9"/>
    </row>
    <row r="184" spans="1:4" ht="21.75">
      <c r="A184" s="9"/>
      <c r="B184" s="9"/>
      <c r="C184" s="9"/>
      <c r="D184" s="9"/>
    </row>
    <row r="185" spans="1:4" ht="21.75">
      <c r="A185" s="9"/>
      <c r="B185" s="9"/>
      <c r="C185" s="9"/>
      <c r="D185" s="9"/>
    </row>
    <row r="186" spans="1:4" ht="21.75">
      <c r="A186" s="9"/>
      <c r="B186" s="9"/>
      <c r="C186" s="9"/>
      <c r="D186" s="9"/>
    </row>
    <row r="187" spans="1:4" ht="21.75">
      <c r="A187" s="9"/>
      <c r="B187" s="9"/>
      <c r="C187" s="9"/>
      <c r="D187" s="9"/>
    </row>
    <row r="188" spans="1:4" ht="21.75">
      <c r="A188" s="9"/>
      <c r="B188" s="9"/>
      <c r="C188" s="9"/>
      <c r="D188" s="9"/>
    </row>
    <row r="189" spans="1:4" ht="21.75">
      <c r="A189" s="9"/>
      <c r="B189" s="9"/>
      <c r="C189" s="9"/>
      <c r="D189" s="9"/>
    </row>
    <row r="190" spans="1:4" ht="21.75">
      <c r="A190" s="9"/>
      <c r="B190" s="9"/>
      <c r="C190" s="9"/>
      <c r="D190" s="9"/>
    </row>
    <row r="191" spans="1:4" ht="21.75">
      <c r="A191" s="9"/>
      <c r="B191" s="9"/>
      <c r="C191" s="9"/>
      <c r="D191" s="9"/>
    </row>
    <row r="192" spans="1:4" ht="21.75">
      <c r="A192" s="9"/>
      <c r="B192" s="9"/>
      <c r="C192" s="9"/>
      <c r="D192" s="9"/>
    </row>
    <row r="193" spans="1:4" ht="21.75">
      <c r="A193" s="9"/>
      <c r="B193" s="9"/>
      <c r="C193" s="9"/>
      <c r="D193" s="9"/>
    </row>
    <row r="194" spans="1:4" ht="21.75">
      <c r="A194" s="9"/>
      <c r="B194" s="9"/>
      <c r="C194" s="9"/>
      <c r="D194" s="9"/>
    </row>
    <row r="195" spans="1:4" ht="21.75">
      <c r="A195" s="9"/>
      <c r="B195" s="9"/>
      <c r="C195" s="9"/>
      <c r="D195" s="9"/>
    </row>
  </sheetData>
  <mergeCells count="17">
    <mergeCell ref="A50:F50"/>
    <mergeCell ref="B54:C55"/>
    <mergeCell ref="A1:F1"/>
    <mergeCell ref="A2:F2"/>
    <mergeCell ref="A3:F3"/>
    <mergeCell ref="B5:C6"/>
    <mergeCell ref="A4:F4"/>
    <mergeCell ref="B92:C93"/>
    <mergeCell ref="A51:F51"/>
    <mergeCell ref="A52:F52"/>
    <mergeCell ref="A88:F88"/>
    <mergeCell ref="A89:F89"/>
    <mergeCell ref="A90:F90"/>
    <mergeCell ref="D54:E54"/>
    <mergeCell ref="D92:E92"/>
    <mergeCell ref="A91:F91"/>
    <mergeCell ref="A53:F53"/>
  </mergeCells>
  <printOptions horizontalCentered="1"/>
  <pageMargins left="0.07874015748031496" right="0.6692913385826772" top="0.4330708661417323" bottom="0.3937007874015748" header="0.5118110236220472" footer="0.11811023622047245"/>
  <pageSetup horizontalDpi="600" verticalDpi="600" orientation="portrait" paperSize="9" scale="82" r:id="rId1"/>
  <headerFooter alignWithMargins="0">
    <oddFooter>&amp;Cصفحة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khaled.shukaili</cp:lastModifiedBy>
  <cp:lastPrinted>2011-12-13T11:01:35Z</cp:lastPrinted>
  <dcterms:created xsi:type="dcterms:W3CDTF">1997-12-17T10:14:40Z</dcterms:created>
  <dcterms:modified xsi:type="dcterms:W3CDTF">2011-12-13T11:01:37Z</dcterms:modified>
  <cp:category/>
  <cp:version/>
  <cp:contentType/>
  <cp:contentStatus/>
</cp:coreProperties>
</file>