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firstSheet="2" activeTab="7"/>
  </bookViews>
  <sheets>
    <sheet name="جدول رقم 1" sheetId="1" r:id="rId1"/>
    <sheet name="جدول رقم 2 " sheetId="2" r:id="rId2"/>
    <sheet name="جدول 2-1" sheetId="3" r:id="rId3"/>
    <sheet name="جدول رقم 2-2" sheetId="4" r:id="rId4"/>
    <sheet name="جدول رقم 3" sheetId="5" r:id="rId5"/>
    <sheet name="جدول 3-1" sheetId="6" r:id="rId6"/>
    <sheet name="جدول رقم 4" sheetId="7" r:id="rId7"/>
    <sheet name="جدول 4-1" sheetId="8" r:id="rId8"/>
    <sheet name="ورقة9" sheetId="9" r:id="rId9"/>
    <sheet name="ورقة10" sheetId="10" r:id="rId10"/>
    <sheet name="ورقة11" sheetId="11" r:id="rId11"/>
    <sheet name="ورقة12" sheetId="12" r:id="rId12"/>
    <sheet name="ورقة13" sheetId="13" r:id="rId13"/>
    <sheet name="ورقة14" sheetId="14" r:id="rId14"/>
    <sheet name="ورقة15" sheetId="15" r:id="rId15"/>
    <sheet name="ورقة16" sheetId="16" r:id="rId16"/>
  </sheets>
  <definedNames/>
  <calcPr fullCalcOnLoad="1"/>
</workbook>
</file>

<file path=xl/sharedStrings.xml><?xml version="1.0" encoding="utf-8"?>
<sst xmlns="http://schemas.openxmlformats.org/spreadsheetml/2006/main" count="544" uniqueCount="382">
  <si>
    <t>جدول رقم (1)</t>
  </si>
  <si>
    <t>(مليون ريال عماني)</t>
  </si>
  <si>
    <t>البيــــــان</t>
  </si>
  <si>
    <t xml:space="preserve">      ـ  القروض المتوقع استلامها</t>
  </si>
  <si>
    <t xml:space="preserve">      ـ  السندات المتوقع اصدارها</t>
  </si>
  <si>
    <t xml:space="preserve">      ـ  السندات المتوقع سـدادها</t>
  </si>
  <si>
    <t xml:space="preserve">      ـ  القروض المتوقع سدادها</t>
  </si>
  <si>
    <t>تقديرات الميزانية</t>
  </si>
  <si>
    <r>
      <t>المصروفات الجارية</t>
    </r>
    <r>
      <rPr>
        <b/>
        <sz val="16"/>
        <rFont val="AF_Najed"/>
        <family val="0"/>
      </rPr>
      <t xml:space="preserve"> :</t>
    </r>
  </si>
  <si>
    <r>
      <t>المصروفات الاستثمارية</t>
    </r>
    <r>
      <rPr>
        <b/>
        <sz val="16"/>
        <rFont val="AF_Najed"/>
        <family val="0"/>
      </rPr>
      <t xml:space="preserve"> :</t>
    </r>
  </si>
  <si>
    <r>
      <t>المساهمات ودعم القطاع الخاص</t>
    </r>
    <r>
      <rPr>
        <b/>
        <sz val="16"/>
        <rFont val="AF_Najed"/>
        <family val="0"/>
      </rPr>
      <t xml:space="preserve"> :</t>
    </r>
  </si>
  <si>
    <t>أولا :</t>
  </si>
  <si>
    <t>ثانيا :</t>
  </si>
  <si>
    <t>ثالثا :</t>
  </si>
  <si>
    <r>
      <t>الايرادات</t>
    </r>
    <r>
      <rPr>
        <sz val="16"/>
        <rFont val="AF_Aseer"/>
        <family val="0"/>
      </rPr>
      <t xml:space="preserve"> :</t>
    </r>
  </si>
  <si>
    <r>
      <t xml:space="preserve"> </t>
    </r>
    <r>
      <rPr>
        <u val="single"/>
        <sz val="16"/>
        <rFont val="AF_Aseer"/>
        <family val="0"/>
      </rPr>
      <t>وسائل التمويل</t>
    </r>
    <r>
      <rPr>
        <sz val="16"/>
        <rFont val="AF_Aseer"/>
        <family val="0"/>
      </rPr>
      <t xml:space="preserve"> </t>
    </r>
  </si>
  <si>
    <t>(ع 1)مرسوم1</t>
  </si>
  <si>
    <t xml:space="preserve">       اجمالـــي الايـــــــرادات </t>
  </si>
  <si>
    <r>
      <t>الإنفاق العام</t>
    </r>
    <r>
      <rPr>
        <sz val="16"/>
        <rFont val="AF_Aseer"/>
        <family val="0"/>
      </rPr>
      <t xml:space="preserve"> :</t>
    </r>
  </si>
  <si>
    <t xml:space="preserve">        اجمالي الانفاق العــام  </t>
  </si>
  <si>
    <t xml:space="preserve">         العجـــــز   (أولا ــ ثانيا)</t>
  </si>
  <si>
    <t>رابعا :</t>
  </si>
  <si>
    <t xml:space="preserve">19) صافي المعونات </t>
  </si>
  <si>
    <t xml:space="preserve">20) صافي الاقتراض : </t>
  </si>
  <si>
    <t>21)  صافي حصيلة اصدار السندات الحكومية</t>
  </si>
  <si>
    <t>22)  تمويل من الإحتياطيات</t>
  </si>
  <si>
    <t xml:space="preserve">        جملة وسائل التمويل </t>
  </si>
  <si>
    <t xml:space="preserve">5)   استردادات رأسمالية                  </t>
  </si>
  <si>
    <t xml:space="preserve">12) المصروفات الرأسمالية للوزارات المدنية       </t>
  </si>
  <si>
    <t xml:space="preserve">13) مصروفات إنتاج النفط </t>
  </si>
  <si>
    <t>10) فوائــــد علــى القروض</t>
  </si>
  <si>
    <t xml:space="preserve">9)  مصروفات إنتاج الغـــــاز </t>
  </si>
  <si>
    <t>8)  مصروفات إنتاج النفط</t>
  </si>
  <si>
    <t xml:space="preserve">6)  مصروفات الدفـاع والامـن القومي </t>
  </si>
  <si>
    <t xml:space="preserve">7)  مصروفــــات الـــــوزارات المدنيـــــة                           </t>
  </si>
  <si>
    <t xml:space="preserve">4)   ايـرادات رأسماليــــة                      </t>
  </si>
  <si>
    <t xml:space="preserve">3)   ايرادات جاريـــــــــة                </t>
  </si>
  <si>
    <t xml:space="preserve">2)   ايرادات الغـــــــــــــاز </t>
  </si>
  <si>
    <t xml:space="preserve">1)   إيرادات النفــــــــــط </t>
  </si>
  <si>
    <t xml:space="preserve">11) المصروفـات الانمائيـة للـوزارات المدنيـة   </t>
  </si>
  <si>
    <t xml:space="preserve">14)  مصروفـات إنتـاج الغـاز </t>
  </si>
  <si>
    <t xml:space="preserve">       جملة المصروفات الجارية </t>
  </si>
  <si>
    <t xml:space="preserve">       جملة المصروفات الاستثمارية </t>
  </si>
  <si>
    <t xml:space="preserve">15) دعم فوائد القروض الميسرة للقطاع الخاص </t>
  </si>
  <si>
    <t>16)  دعم فوائد القروض الاسكانية</t>
  </si>
  <si>
    <t>17)  مساهمات في مؤسسات محلية واقليمية ودولية</t>
  </si>
  <si>
    <t>18)  الدعم الحكومي لقطاع الكهرباء</t>
  </si>
  <si>
    <t xml:space="preserve">        جملة المساهمات ودعم القطاع الخاص </t>
  </si>
  <si>
    <t>الميزانية العامة للدولة للسنة المالية 2006م</t>
  </si>
  <si>
    <t>جدول رقم (2)</t>
  </si>
  <si>
    <t>تقديرات الايرادات الجارية للوزارات والوحدات الحكومية</t>
  </si>
  <si>
    <t>والهيئات العامة للسنة المالية 2006م</t>
  </si>
  <si>
    <t>(الف ريال عماني)</t>
  </si>
  <si>
    <t>رقم</t>
  </si>
  <si>
    <t>البيان</t>
  </si>
  <si>
    <t>الايرادات</t>
  </si>
  <si>
    <t>الميزانية</t>
  </si>
  <si>
    <t>المقدرة</t>
  </si>
  <si>
    <t>ديوان البـلاط السلطانـي</t>
  </si>
  <si>
    <t>مكتب نائب رئيس الوزراء لشئون مجلس الوزراء</t>
  </si>
  <si>
    <t>مكتب الممثل الخاص لجلالة السلطان</t>
  </si>
  <si>
    <t>وزارة الشئون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</si>
  <si>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</si>
  <si>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</si>
  <si>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</si>
  <si>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</si>
  <si>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</si>
  <si>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</si>
  <si>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>وزارة الزراعــة والــثروة السمكيـة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</si>
  <si>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</si>
  <si>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</si>
  <si>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</si>
  <si>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</si>
  <si>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</si>
  <si>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</si>
  <si>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 والكهربــاء والميـــاه</t>
  </si>
  <si>
    <t>وزارة البلديات الاقليمية والبيئـة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</si>
  <si>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</si>
  <si>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</si>
  <si>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</si>
  <si>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</si>
  <si>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</si>
  <si>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</si>
  <si>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جامعة السلطان قابوس والمستشفى التعليمي</t>
  </si>
  <si>
    <t>وزارة المالية (مخصصات الوزراء والوكلاء)</t>
  </si>
  <si>
    <t>موازنات الفائض والدعم</t>
  </si>
  <si>
    <t>وزارة الشؤون الرياضية</t>
  </si>
  <si>
    <t>وزارة التعليـم العالـي</t>
  </si>
  <si>
    <t>وزارة الاقتصاد الوطني</t>
  </si>
  <si>
    <t>وزارة الاوقاف والشئون الدينية</t>
  </si>
  <si>
    <t>مجلس الدولة</t>
  </si>
  <si>
    <t>جهاز الرقابة المالية للدولة</t>
  </si>
  <si>
    <t>الادعاء العام</t>
  </si>
  <si>
    <t>الهيئة العامة للصناعات الحرفية</t>
  </si>
  <si>
    <t>وزارة السياحة</t>
  </si>
  <si>
    <t>وزارة القوى العاملة</t>
  </si>
  <si>
    <t>وزارة الدفــــــاع</t>
  </si>
  <si>
    <t>شرطة عُمان السلطانية</t>
  </si>
  <si>
    <t>وزارة المالية  (تمويل مؤسسات اخرى)</t>
  </si>
  <si>
    <t>احتياطــــي مخصــــص</t>
  </si>
  <si>
    <t>الاجمالي</t>
  </si>
  <si>
    <t>(ع 2)مرسوم1</t>
  </si>
  <si>
    <t>جدول رقم (3)</t>
  </si>
  <si>
    <t>تقديرات الايرادات الرأسمالية والاستردادات الرأسمالية</t>
  </si>
  <si>
    <t>حسب التخصصات الوظيفية للوزارات المدنية للسنة المالية 2006م</t>
  </si>
  <si>
    <t>ايرادات رأسمالية :</t>
  </si>
  <si>
    <t>قطاع الخدمات العامة :</t>
  </si>
  <si>
    <t xml:space="preserve">وزارة المالية   </t>
  </si>
  <si>
    <t>جملة قطاع الخدمات العامة</t>
  </si>
  <si>
    <t>قطاع الصحة :</t>
  </si>
  <si>
    <t>وزارة الصحة</t>
  </si>
  <si>
    <t>جملة قطاع الصحة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</si>
  <si>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</si>
  <si>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t>ديوان البلاط السلطاني (مكتب تطوير صحار)</t>
  </si>
  <si>
    <t>وزارة الإسكان والكهرباء والمياه (الإسكان)</t>
  </si>
  <si>
    <t>جملة قطاع الاسكان</t>
  </si>
  <si>
    <t>اجمالي تقديرات الايرادات الرأسمالية</t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</si>
  <si>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</si>
  <si>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</si>
  <si>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وزارة المالية / تمويل مؤسسات اخرى</t>
  </si>
  <si>
    <t>جملة قطاع الاخرى</t>
  </si>
  <si>
    <t>اجمالي تقديرات الاستردادات الرأسمالية</t>
  </si>
  <si>
    <t>(ع 3)مرسوم1</t>
  </si>
  <si>
    <t>جدول رقم(4)</t>
  </si>
  <si>
    <t>تقديرات المصروفات الجاريه والرأسماليه</t>
  </si>
  <si>
    <t>للوزارات المدنيه للسنه الماليه 2006م</t>
  </si>
  <si>
    <t>المصروفات</t>
  </si>
  <si>
    <t>جملة</t>
  </si>
  <si>
    <t>الجاريه</t>
  </si>
  <si>
    <t>الرأسماليه</t>
  </si>
  <si>
    <t xml:space="preserve">ديـــوان البـــلاط السلطانــــي </t>
  </si>
  <si>
    <t>شـــؤون البــلاط السلطانــــي</t>
  </si>
  <si>
    <t>الامانه العامه لمجلس الــوزراء</t>
  </si>
  <si>
    <t>مكتب ممثل جلالة السلطان</t>
  </si>
  <si>
    <t>وزارة الشئون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</si>
  <si>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</si>
  <si>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</si>
  <si>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</si>
  <si>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</si>
  <si>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</si>
  <si>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</si>
  <si>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>وزارة الزراعة والثروة السمكية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</si>
  <si>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</si>
  <si>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</si>
  <si>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</si>
  <si>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</si>
  <si>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</si>
  <si>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</si>
  <si>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>وزارة الإسكان والكهرباء والميــاه</t>
  </si>
  <si>
    <t>وزارة البلديات الاقليمية والبيئة وموارد المياه</t>
  </si>
  <si>
    <t>اللجنه العليا للاحتفالات بالعيد الوطني</t>
  </si>
  <si>
    <t>مكتب وزير الدولة ومحافظ ظفـــار</t>
  </si>
  <si>
    <t>مكتب وزير الدوله ومحافظ مسـقط</t>
  </si>
  <si>
    <t>مجلـــــــس المناقصـــــــــــات</t>
  </si>
  <si>
    <t>مكتب مستشارجلالة السلطان لشئون التخطيط  الاقتصادي</t>
  </si>
  <si>
    <t xml:space="preserve">مكتب مستشار جلالة السلطان للاتصالات الخارجيه </t>
  </si>
  <si>
    <t>مجلـــــــس الشـــــــــــــــورى</t>
  </si>
  <si>
    <t>وزارة الخدمـــــة المدنيــــــة</t>
  </si>
  <si>
    <t>امانة سر اللجنه العليا لتخطيط المدن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</si>
  <si>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</si>
  <si>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</si>
  <si>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</si>
  <si>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</si>
  <si>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>موازنة المساهمه في معاشات موظفى الحكومة العمانيين</t>
  </si>
  <si>
    <t>وزارة الاقتصــاد الوطنـــي</t>
  </si>
  <si>
    <t>موازنة معاشات ومكافآت ما بعد الخدمة</t>
  </si>
  <si>
    <t>مجلـــــــس الدولــــــــــــــــة</t>
  </si>
  <si>
    <t>جهاز الرقابة الماليه للدولة</t>
  </si>
  <si>
    <t>الإدعــــــــاء العـــــــــــــــــام</t>
  </si>
  <si>
    <t>مجلـــس التعليم العالـــــــي</t>
  </si>
  <si>
    <t>وزارة القـــــــوى العاملــــــة</t>
  </si>
  <si>
    <t>احتياطــــي مخصــــــــــص</t>
  </si>
  <si>
    <t>الا جمالــــــــــــــي</t>
  </si>
  <si>
    <t>(ع 4)مرسوم1</t>
  </si>
  <si>
    <t>جدول رقم (2/ 1)</t>
  </si>
  <si>
    <t>تقديرات الايرادات الجارية حسب التخصصات الوظيفية</t>
  </si>
  <si>
    <t>للوزارات والوحدات الحكومية والهيئات العامة للسنة المالية 2006م</t>
  </si>
  <si>
    <t>1)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</si>
  <si>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</si>
  <si>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r>
      <t>ديوان البلاط السلطانـي</t>
    </r>
    <r>
      <rPr>
        <u val="single"/>
        <sz val="17"/>
        <rFont val="AF_Najed"/>
        <family val="0"/>
      </rPr>
      <t xml:space="preserve"> </t>
    </r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</si>
  <si>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</si>
  <si>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</si>
  <si>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</si>
  <si>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</si>
  <si>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</si>
  <si>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</si>
  <si>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2)</t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</si>
  <si>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</si>
  <si>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t>وزارة الدفــاع</t>
  </si>
  <si>
    <t>جملة قطاع الدفاع</t>
  </si>
  <si>
    <t>3)</t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</si>
  <si>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</si>
  <si>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t>ديوان البلاط السلطاني (محكمة القضاء الإداري)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</si>
  <si>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</si>
  <si>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</si>
  <si>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</si>
  <si>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</si>
  <si>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جملة قطاع الامن والنظام العام</t>
  </si>
  <si>
    <t>4)</t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</si>
  <si>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</si>
  <si>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t>وزارة التربية والتعليم</t>
  </si>
  <si>
    <t>وزارة التعليـم العالي</t>
  </si>
  <si>
    <t>وزارة الاوقاف والشئون الدينية (معهد العلوم الشرعية)</t>
  </si>
  <si>
    <t>من 17604 إلى 17614</t>
  </si>
  <si>
    <t>وزارة القوى العاملة (التدريب المهني)</t>
  </si>
  <si>
    <t>جملة قطاع التعليم</t>
  </si>
  <si>
    <t>تابع جدول رقم (2/ 1)</t>
  </si>
  <si>
    <t>5)</t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</si>
  <si>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</si>
  <si>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t>وزارة الصحـــة</t>
  </si>
  <si>
    <t>6)</t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</si>
  <si>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</si>
  <si>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t>من 17601 إلى 17603</t>
  </si>
  <si>
    <t>وزارة القوى العاملة (العمل)</t>
  </si>
  <si>
    <t>جملة قطاع الضمان والرعاية الاجتماعية</t>
  </si>
  <si>
    <t>7)</t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</si>
  <si>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</si>
  <si>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t>ديوان البلاط السلطاني  ويشمل :</t>
  </si>
  <si>
    <t>ــ  بلدية مسقط</t>
  </si>
  <si>
    <t>ــ  مكتب تطوير صحار</t>
  </si>
  <si>
    <t>11901  و11904</t>
  </si>
  <si>
    <t>وزارة الإسكان والكهرباء والمياه (الاسكان)</t>
  </si>
  <si>
    <t>11903  و11908</t>
  </si>
  <si>
    <t>وزارة الإسكان والكهرباء والمياه (المياه)</t>
  </si>
  <si>
    <t>وزارة البلديات الإقليمية والبيئة وموارد المياه وتشمل :</t>
  </si>
  <si>
    <t>من 12101 إلى 12104</t>
  </si>
  <si>
    <t>ــ  قطاع البلديات الإقليمية</t>
  </si>
  <si>
    <t>12105  و12106</t>
  </si>
  <si>
    <t xml:space="preserve">ــ  قطاع البيئة </t>
  </si>
  <si>
    <t>من 12301 إلى 12306 و 12308</t>
  </si>
  <si>
    <t>مكتب وزير الدولــة ومحافـــظ ظفـــار</t>
  </si>
  <si>
    <t>مكتب وزير الدولة ومحافظ ظفار (بلدية ظفار)</t>
  </si>
  <si>
    <t>8)</t>
  </si>
  <si>
    <r>
      <t>قطاع الثقافة والشئون الدينية</t>
    </r>
    <r>
      <rPr>
        <b/>
        <sz val="18"/>
        <color indexed="12"/>
        <rFont val="AF_Najed"/>
        <family val="0"/>
      </rPr>
      <t xml:space="preserve"> :</t>
    </r>
  </si>
  <si>
    <t>وزارة الاعــــــــــلام</t>
  </si>
  <si>
    <t xml:space="preserve">وزارة الاوقاف والشئون الدينية </t>
  </si>
  <si>
    <t>جملة قطاع الثقافة والشئون الدينية</t>
  </si>
  <si>
    <t>9)</t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</si>
  <si>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</si>
  <si>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t>وزارة النفط والغاز</t>
  </si>
  <si>
    <t>جملة قطاع الطاقة والوقود</t>
  </si>
  <si>
    <t>10)</t>
  </si>
  <si>
    <r>
      <t xml:space="preserve">قطاع الزراعة وشئون الغابات والاسماك </t>
    </r>
    <r>
      <rPr>
        <b/>
        <sz val="18"/>
        <color indexed="12"/>
        <rFont val="AF_Najed"/>
        <family val="0"/>
      </rPr>
      <t xml:space="preserve"> :</t>
    </r>
  </si>
  <si>
    <t xml:space="preserve">جملة قطاع الزراعة وشئون الغابات والاسماك </t>
  </si>
  <si>
    <t>12)</t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</si>
  <si>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</si>
  <si>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t>من 11703 إلى 11711</t>
  </si>
  <si>
    <t>وزارة النقل والإتصالات (النقل)</t>
  </si>
  <si>
    <t>من 11712 إلى 11714</t>
  </si>
  <si>
    <t>وزارة النقل والإتصالات (الإتصالات)</t>
  </si>
  <si>
    <t>هيئة تنظيم الإتصالات</t>
  </si>
  <si>
    <t>جملة قطاع النقل والإتصالات</t>
  </si>
  <si>
    <t>13)</t>
  </si>
  <si>
    <r>
      <t>شئون اقتصادية اخرى</t>
    </r>
    <r>
      <rPr>
        <b/>
        <sz val="18"/>
        <color indexed="12"/>
        <rFont val="AF_Najed"/>
        <family val="0"/>
      </rPr>
      <t xml:space="preserve"> :</t>
    </r>
  </si>
  <si>
    <t>وزارة الاقتصاد الوطنــي</t>
  </si>
  <si>
    <t>جملة شئون اقتصادية اخرى</t>
  </si>
  <si>
    <t>14)</t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</si>
  <si>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</si>
  <si>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احتياطي مخصص</t>
  </si>
  <si>
    <t>الاجمالــــــــي</t>
  </si>
  <si>
    <t>(ع 2-1)مرسوم1</t>
  </si>
  <si>
    <t>جدول رقم (2/2)</t>
  </si>
  <si>
    <t>تقديرات الايرادات الجارية</t>
  </si>
  <si>
    <t>للسنة المالية 2006م ( حسب البنود)</t>
  </si>
  <si>
    <t>رقم الحساب</t>
  </si>
  <si>
    <t>بند</t>
  </si>
  <si>
    <t>فصل</t>
  </si>
  <si>
    <t>باب</t>
  </si>
  <si>
    <t>البيــــان</t>
  </si>
  <si>
    <r>
      <t xml:space="preserve">أ - </t>
    </r>
    <r>
      <rPr>
        <b/>
        <u val="single"/>
        <sz val="17"/>
        <rFont val="AF_Najed"/>
        <family val="0"/>
      </rPr>
      <t>ايرادات الضرائب والرسوم</t>
    </r>
    <r>
      <rPr>
        <b/>
        <sz val="17"/>
        <rFont val="AF_Najed"/>
        <family val="0"/>
      </rPr>
      <t xml:space="preserve"> :</t>
    </r>
  </si>
  <si>
    <t xml:space="preserve">     ضريبة الدخل على الشركات والمؤسسات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</si>
  <si>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</si>
  <si>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</si>
  <si>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</si>
  <si>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</si>
  <si>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</si>
  <si>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</si>
  <si>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</si>
  <si>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</si>
  <si>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تراخيص الإتصالات</t>
  </si>
  <si>
    <t xml:space="preserve">      رسوم عبور المركبات للخارج من المنافذ البريه</t>
  </si>
  <si>
    <t xml:space="preserve">      ضريبة جمركيــــــة</t>
  </si>
  <si>
    <t>جملة ايرادات الضرائب والرسوم</t>
  </si>
  <si>
    <r>
      <t xml:space="preserve">ب - </t>
    </r>
    <r>
      <rPr>
        <b/>
        <u val="single"/>
        <sz val="17"/>
        <rFont val="AF_Najed"/>
        <family val="0"/>
      </rPr>
      <t>ايرادات غير ضريبية</t>
    </r>
    <r>
      <rPr>
        <b/>
        <sz val="17"/>
        <rFont val="AF_Najed"/>
        <family val="0"/>
      </rPr>
      <t xml:space="preserve">  :</t>
    </r>
  </si>
  <si>
    <t xml:space="preserve">      ايرادات بيـع الميــاه</t>
  </si>
  <si>
    <t xml:space="preserve">      ايرادات ميـاه مختلفـة</t>
  </si>
  <si>
    <t xml:space="preserve">      ايـرادات البريــــد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</si>
  <si>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</si>
  <si>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</si>
  <si>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</si>
  <si>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</si>
  <si>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</si>
  <si>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</si>
  <si>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</si>
  <si>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</si>
  <si>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</si>
  <si>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</si>
  <si>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</si>
  <si>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</si>
  <si>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</si>
  <si>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الاســماك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</si>
  <si>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</si>
  <si>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</si>
  <si>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</si>
  <si>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</si>
  <si>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</si>
  <si>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</si>
  <si>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t>(ع 2-2)مرسوم1</t>
  </si>
  <si>
    <t>جدول رقم (3/ 1)</t>
  </si>
  <si>
    <t>للسنة المالية 2006م (حسب البنود)</t>
  </si>
  <si>
    <t>إيرادات رأسمالية :</t>
  </si>
  <si>
    <t>ايرادات بيع مساكن اجتماعية ومباني حكومية</t>
  </si>
  <si>
    <t>ايرادات بيع اراضي حكومية</t>
  </si>
  <si>
    <t>تحويلات رأسمالية محلية</t>
  </si>
  <si>
    <t>إستردادات رأسمالية :</t>
  </si>
  <si>
    <t>إستردادات اقساط القروض :</t>
  </si>
  <si>
    <t>استردادات قروض من هيئات ومؤسسات عامة وغيرها</t>
  </si>
  <si>
    <t>(ع 3-1)مرسوم1</t>
  </si>
  <si>
    <t>جدول رقم (4/ 1)</t>
  </si>
  <si>
    <t>تقديرات المصروفات الجارية والرأسمالية</t>
  </si>
  <si>
    <t>الجارية</t>
  </si>
  <si>
    <t>الرأسمالية</t>
  </si>
  <si>
    <r>
      <t>ديوان البلاط السلطاني</t>
    </r>
    <r>
      <rPr>
        <u val="single"/>
        <sz val="16"/>
        <rFont val="AF_Najed"/>
        <family val="0"/>
      </rPr>
      <t xml:space="preserve"> </t>
    </r>
  </si>
  <si>
    <t>شؤون البلاط السلطاني</t>
  </si>
  <si>
    <t>الامانة العامة لمجلس الوزراء</t>
  </si>
  <si>
    <t xml:space="preserve">وزارة الماليـــــــــــــة </t>
  </si>
  <si>
    <t>مجلــس المناقصـــات</t>
  </si>
  <si>
    <t>مكتب مستشار جلالة السلطان للاتصالات الخارجية</t>
  </si>
  <si>
    <t>مجلـــس الشــــورى</t>
  </si>
  <si>
    <t>وزارة المالية  (مخصصات الوزراء والوكلاء)</t>
  </si>
  <si>
    <t>مجلس الدولـــــــة</t>
  </si>
  <si>
    <t>محكمة القضاء الإداري</t>
  </si>
  <si>
    <t>وزارة الداخلية</t>
  </si>
  <si>
    <t xml:space="preserve">وزارة العـــــدل </t>
  </si>
  <si>
    <t>الإدعاء العــــام</t>
  </si>
  <si>
    <t>وزارة الخارجية (المعهد الدبلوماسي)</t>
  </si>
  <si>
    <t>كلية عُمان للسياحة</t>
  </si>
  <si>
    <t>معهد الادارة العامــة</t>
  </si>
  <si>
    <t>وزارة التعليم العالــي</t>
  </si>
  <si>
    <t>وزارة الاوقاف والشئون الدينية  (معهد العلوم الشرعية)</t>
  </si>
  <si>
    <t>مجلس التعليم العالي</t>
  </si>
  <si>
    <t>من 17604 الى 17614</t>
  </si>
  <si>
    <t>وزارة الصحــــــة</t>
  </si>
  <si>
    <t>تابع جدول رقم (4/ 1)</t>
  </si>
  <si>
    <t>حسب التخصصات الوظيفية للوزارات المدنية للسنة المالية 2006</t>
  </si>
  <si>
    <t>قطاع الضمان والرعاية الاجتماعية :</t>
  </si>
  <si>
    <t>وزارة التنمية الإجتماعية</t>
  </si>
  <si>
    <t>دعم المواطنين والمؤسسات الاخرى</t>
  </si>
  <si>
    <t>موازنة المساهمة في معاشات موظفي الحكومه العمانيين</t>
  </si>
  <si>
    <t>من 17601 الى 17603</t>
  </si>
  <si>
    <t>قطاع الاسكان :</t>
  </si>
  <si>
    <t>ديوان البلاط السلطاني ويشمل :</t>
  </si>
  <si>
    <t>ـ  بلدية مسقط</t>
  </si>
  <si>
    <t>ـ  مكتب مستشار حفظ البيئة</t>
  </si>
  <si>
    <t>ـ  مكتب تطوير صحار</t>
  </si>
  <si>
    <t>ـ  مكتب مستشار جلالة السلطان للشؤون البيئية</t>
  </si>
  <si>
    <t xml:space="preserve">    11901         و11904</t>
  </si>
  <si>
    <t>وزارة الاسكان والكهرباء والمياه ( الاسكان)</t>
  </si>
  <si>
    <t xml:space="preserve">    11903         و11908</t>
  </si>
  <si>
    <t>وزارة الاسكان والكهرباء والمياه ( المياه)</t>
  </si>
  <si>
    <t>وزارة البلديات الاقليمية والبيئة وموارد المياه وتشمل :</t>
  </si>
  <si>
    <t>من 12101 الى 12104</t>
  </si>
  <si>
    <t xml:space="preserve">    12105       و12106</t>
  </si>
  <si>
    <t>ــ  قطاع البيئة</t>
  </si>
  <si>
    <t>ــ  قطاع موارد المياه</t>
  </si>
  <si>
    <t>من 12301 الى 12306 و12308</t>
  </si>
  <si>
    <t>مكتب وزير الدولة ومحافظ ظفار</t>
  </si>
  <si>
    <t>أمانة سر اللجنة العليا لتخطيط المدن</t>
  </si>
  <si>
    <t>قطاع الثقافة والشئون الدينية :</t>
  </si>
  <si>
    <t>ديوان البلاط السلطاني :</t>
  </si>
  <si>
    <t>(مكتب مستشار جلالة السلطان للشؤون الثقافية)</t>
  </si>
  <si>
    <t>وزارة الاعلام</t>
  </si>
  <si>
    <t>وزارة التراث والثقافة</t>
  </si>
  <si>
    <t>مؤسسة عمان للصحافة والانباء والنشر والاعلان</t>
  </si>
  <si>
    <t>الهيئة القومية للكشافة والمرشدات</t>
  </si>
  <si>
    <r>
      <t>قطاع الزراعة وشئون الغابات والاسماك</t>
    </r>
    <r>
      <rPr>
        <b/>
        <sz val="18"/>
        <color indexed="12"/>
        <rFont val="AF_Najed"/>
        <family val="0"/>
      </rPr>
      <t xml:space="preserve"> :</t>
    </r>
  </si>
  <si>
    <t>من 11703 الى 11711</t>
  </si>
  <si>
    <t>من 11712 الى 11714</t>
  </si>
  <si>
    <t>مكتب مستشار جلالة السلطان لشئون التخطيط الاقتصادي</t>
  </si>
  <si>
    <t>الهيئة العامة للمخازن والاحتياطي الغذائي</t>
  </si>
  <si>
    <t>المركز العماني لترويج الاستثمار وتنمية الصادرات</t>
  </si>
  <si>
    <t>(ع 4-1)مرسوم1</t>
  </si>
</sst>
</file>

<file path=xl/styles.xml><?xml version="1.0" encoding="utf-8"?>
<styleSheet xmlns="http://schemas.openxmlformats.org/spreadsheetml/2006/main">
  <numFmts count="5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ر.س.&quot;\ #,##0;&quot;ر.س.&quot;\ \-#,##0"/>
    <numFmt numFmtId="171" formatCode="&quot;ر.س.&quot;\ #,##0;[Red]&quot;ر.س.&quot;\ \-#,##0"/>
    <numFmt numFmtId="172" formatCode="&quot;ر.س.&quot;\ #,##0.00;&quot;ر.س.&quot;\ \-#,##0.00"/>
    <numFmt numFmtId="173" formatCode="&quot;ر.س.&quot;\ #,##0.00;[Red]&quot;ر.س.&quot;\ \-#,##0.00"/>
    <numFmt numFmtId="174" formatCode="_ &quot;ر.س.&quot;\ * #,##0_ ;_ &quot;ر.س.&quot;\ * \-#,##0_ ;_ &quot;ر.س.&quot;\ * &quot;-&quot;_ ;_ @_ "/>
    <numFmt numFmtId="175" formatCode="_ * #,##0_ ;_ * \-#,##0_ ;_ * &quot;-&quot;_ ;_ @_ "/>
    <numFmt numFmtId="176" formatCode="_ &quot;ر.س.&quot;\ * #,##0.00_ ;_ &quot;ر.س.&quot;\ * \-#,##0.00_ ;_ &quot;ر.س.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###\ ###\ \ \ \ \ \ \ 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6"/>
      <name val="AF_Najed"/>
      <family val="0"/>
    </font>
    <font>
      <sz val="16"/>
      <name val="AF_Najed"/>
      <family val="0"/>
    </font>
    <font>
      <b/>
      <sz val="16"/>
      <name val="AF_Najed"/>
      <family val="0"/>
    </font>
    <font>
      <i/>
      <sz val="16"/>
      <name val="AF_Najed"/>
      <family val="0"/>
    </font>
    <font>
      <u val="single"/>
      <sz val="16"/>
      <name val="AF_Aseer"/>
      <family val="0"/>
    </font>
    <font>
      <sz val="16"/>
      <name val="AF_Aseer"/>
      <family val="0"/>
    </font>
    <font>
      <u val="single"/>
      <sz val="18"/>
      <color indexed="10"/>
      <name val="AF_Najed"/>
      <family val="0"/>
    </font>
    <font>
      <sz val="12"/>
      <name val="AF_Najed"/>
      <family val="0"/>
    </font>
    <font>
      <sz val="14"/>
      <color indexed="10"/>
      <name val="AF_Najed"/>
      <family val="0"/>
    </font>
    <font>
      <sz val="16"/>
      <color indexed="10"/>
      <name val="AF_Najed"/>
      <family val="0"/>
    </font>
    <font>
      <u val="single"/>
      <sz val="16"/>
      <color indexed="12"/>
      <name val="PT Bold Heading"/>
      <family val="0"/>
    </font>
    <font>
      <b/>
      <u val="single"/>
      <sz val="18"/>
      <color indexed="10"/>
      <name val="AF_Najed"/>
      <family val="0"/>
    </font>
    <font>
      <u val="single"/>
      <sz val="14"/>
      <color indexed="12"/>
      <name val="PT Bold Heading"/>
      <family val="0"/>
    </font>
    <font>
      <sz val="18"/>
      <name val="AF_Najed"/>
      <family val="0"/>
    </font>
    <font>
      <sz val="14"/>
      <name val="AF_Najed"/>
      <family val="0"/>
    </font>
    <font>
      <sz val="17"/>
      <name val="AF_Najed"/>
      <family val="0"/>
    </font>
    <font>
      <u val="single"/>
      <sz val="18"/>
      <name val="AF_Najed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12"/>
      <name val="AF_Najed"/>
      <family val="0"/>
    </font>
    <font>
      <b/>
      <u val="single"/>
      <sz val="18"/>
      <color indexed="12"/>
      <name val="AF_Najed"/>
      <family val="0"/>
    </font>
    <font>
      <b/>
      <sz val="18"/>
      <color indexed="12"/>
      <name val="AF_Najed"/>
      <family val="0"/>
    </font>
    <font>
      <u val="single"/>
      <sz val="17"/>
      <name val="AF_Najed"/>
      <family val="0"/>
    </font>
    <font>
      <b/>
      <sz val="17"/>
      <name val="AF_Najed"/>
      <family val="0"/>
    </font>
    <font>
      <sz val="18"/>
      <color indexed="12"/>
      <name val="AF_Najed"/>
      <family val="0"/>
    </font>
    <font>
      <b/>
      <sz val="12"/>
      <color indexed="10"/>
      <name val="AF_Najed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b/>
      <u val="single"/>
      <sz val="17"/>
      <name val="AF_Najed"/>
      <family val="0"/>
    </font>
    <font>
      <i/>
      <sz val="18"/>
      <name val="AF_Najed"/>
      <family val="0"/>
    </font>
    <font>
      <b/>
      <u val="single"/>
      <sz val="20"/>
      <color indexed="12"/>
      <name val="AF_Najed"/>
      <family val="0"/>
    </font>
    <font>
      <u val="single"/>
      <sz val="18"/>
      <color indexed="21"/>
      <name val="AF_Najed"/>
      <family val="0"/>
    </font>
    <font>
      <u val="single"/>
      <sz val="16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readingOrder="2"/>
    </xf>
    <xf numFmtId="0" fontId="7" fillId="0" borderId="0" xfId="0" applyFont="1" applyFill="1" applyAlignment="1">
      <alignment horizontal="right" vertical="center" readingOrder="2"/>
    </xf>
    <xf numFmtId="0" fontId="7" fillId="0" borderId="0" xfId="0" applyFont="1" applyFill="1" applyAlignment="1">
      <alignment horizontal="centerContinuous" vertical="center" readingOrder="2"/>
    </xf>
    <xf numFmtId="0" fontId="11" fillId="0" borderId="0" xfId="0" applyFont="1" applyFill="1" applyAlignment="1">
      <alignment horizontal="left" vertical="center" readingOrder="2"/>
    </xf>
    <xf numFmtId="0" fontId="5" fillId="0" borderId="10" xfId="0" applyFont="1" applyFill="1" applyBorder="1" applyAlignment="1">
      <alignment horizontal="centerContinuous" vertical="center" readingOrder="2"/>
    </xf>
    <xf numFmtId="0" fontId="5" fillId="0" borderId="11" xfId="0" applyFont="1" applyFill="1" applyBorder="1" applyAlignment="1">
      <alignment horizontal="centerContinuous" vertical="center" readingOrder="2"/>
    </xf>
    <xf numFmtId="0" fontId="5" fillId="0" borderId="12" xfId="0" applyFont="1" applyFill="1" applyBorder="1" applyAlignment="1">
      <alignment vertical="center" readingOrder="2"/>
    </xf>
    <xf numFmtId="0" fontId="8" fillId="0" borderId="13" xfId="0" applyFont="1" applyFill="1" applyBorder="1" applyAlignment="1">
      <alignment horizontal="right" vertical="center" readingOrder="2"/>
    </xf>
    <xf numFmtId="198" fontId="5" fillId="0" borderId="14" xfId="0" applyNumberFormat="1" applyFont="1" applyFill="1" applyBorder="1" applyAlignment="1">
      <alignment horizontal="right" vertical="center" indent="2" readingOrder="2"/>
    </xf>
    <xf numFmtId="0" fontId="5" fillId="0" borderId="15" xfId="0" applyFont="1" applyFill="1" applyBorder="1" applyAlignment="1">
      <alignment vertical="center" readingOrder="2"/>
    </xf>
    <xf numFmtId="0" fontId="5" fillId="0" borderId="16" xfId="0" applyFont="1" applyFill="1" applyBorder="1" applyAlignment="1">
      <alignment horizontal="right" vertical="center" readingOrder="2"/>
    </xf>
    <xf numFmtId="0" fontId="5" fillId="0" borderId="17" xfId="0" applyNumberFormat="1" applyFont="1" applyFill="1" applyBorder="1" applyAlignment="1">
      <alignment horizontal="right" vertical="center" indent="1" readingOrder="2"/>
    </xf>
    <xf numFmtId="0" fontId="5" fillId="0" borderId="17" xfId="0" applyNumberFormat="1" applyFont="1" applyFill="1" applyBorder="1" applyAlignment="1">
      <alignment horizontal="right" vertical="center" indent="2" readingOrder="2"/>
    </xf>
    <xf numFmtId="0" fontId="5" fillId="0" borderId="18" xfId="0" applyFont="1" applyFill="1" applyBorder="1" applyAlignment="1">
      <alignment horizontal="right" vertical="center" readingOrder="2"/>
    </xf>
    <xf numFmtId="0" fontId="5" fillId="0" borderId="14" xfId="0" applyNumberFormat="1" applyFont="1" applyFill="1" applyBorder="1" applyAlignment="1">
      <alignment horizontal="right" vertical="center" indent="1" readingOrder="2"/>
    </xf>
    <xf numFmtId="0" fontId="5" fillId="0" borderId="14" xfId="0" applyNumberFormat="1" applyFont="1" applyFill="1" applyBorder="1" applyAlignment="1">
      <alignment horizontal="right" vertical="center" indent="2" readingOrder="2"/>
    </xf>
    <xf numFmtId="0" fontId="5" fillId="0" borderId="11" xfId="0" applyFont="1" applyFill="1" applyBorder="1" applyAlignment="1">
      <alignment vertical="center" readingOrder="2"/>
    </xf>
    <xf numFmtId="0" fontId="5" fillId="0" borderId="19" xfId="0" applyFont="1" applyFill="1" applyBorder="1" applyAlignment="1">
      <alignment horizontal="right" vertical="center" readingOrder="2"/>
    </xf>
    <xf numFmtId="0" fontId="5" fillId="0" borderId="10" xfId="0" applyNumberFormat="1" applyFont="1" applyFill="1" applyBorder="1" applyAlignment="1">
      <alignment horizontal="right" vertical="center" indent="2" readingOrder="2"/>
    </xf>
    <xf numFmtId="0" fontId="5" fillId="0" borderId="10" xfId="0" applyNumberFormat="1" applyFont="1" applyFill="1" applyBorder="1" applyAlignment="1">
      <alignment horizontal="right" vertical="center" indent="1" readingOrder="2"/>
    </xf>
    <xf numFmtId="0" fontId="4" fillId="0" borderId="16" xfId="0" applyFont="1" applyFill="1" applyBorder="1" applyAlignment="1">
      <alignment horizontal="right" vertical="center" readingOrder="2"/>
    </xf>
    <xf numFmtId="0" fontId="4" fillId="0" borderId="18" xfId="0" applyFont="1" applyFill="1" applyBorder="1" applyAlignment="1">
      <alignment horizontal="right" vertical="center" readingOrder="2"/>
    </xf>
    <xf numFmtId="207" fontId="5" fillId="0" borderId="10" xfId="0" applyNumberFormat="1" applyFont="1" applyFill="1" applyBorder="1" applyAlignment="1">
      <alignment horizontal="right" vertical="center" indent="1" readingOrder="2"/>
    </xf>
    <xf numFmtId="0" fontId="9" fillId="0" borderId="18" xfId="0" applyFont="1" applyFill="1" applyBorder="1" applyAlignment="1">
      <alignment horizontal="right" vertical="center" readingOrder="2"/>
    </xf>
    <xf numFmtId="0" fontId="5" fillId="0" borderId="20" xfId="0" applyNumberFormat="1" applyFont="1" applyFill="1" applyBorder="1" applyAlignment="1">
      <alignment horizontal="right" vertical="center" indent="1" readingOrder="2"/>
    </xf>
    <xf numFmtId="207" fontId="5" fillId="0" borderId="21" xfId="0" applyNumberFormat="1" applyFont="1" applyFill="1" applyBorder="1" applyAlignment="1">
      <alignment horizontal="right" vertical="center" indent="1" readingOrder="2"/>
    </xf>
    <xf numFmtId="207" fontId="5" fillId="0" borderId="14" xfId="0" applyNumberFormat="1" applyFont="1" applyFill="1" applyBorder="1" applyAlignment="1">
      <alignment horizontal="right" vertical="center" indent="1" readingOrder="2"/>
    </xf>
    <xf numFmtId="0" fontId="5" fillId="0" borderId="22" xfId="0" applyNumberFormat="1" applyFont="1" applyFill="1" applyBorder="1" applyAlignment="1">
      <alignment horizontal="right" vertical="center" indent="1" readingOrder="2"/>
    </xf>
    <xf numFmtId="207" fontId="5" fillId="0" borderId="17" xfId="0" applyNumberFormat="1" applyFont="1" applyFill="1" applyBorder="1" applyAlignment="1">
      <alignment horizontal="right" vertical="center" indent="1" readingOrder="2"/>
    </xf>
    <xf numFmtId="207" fontId="5" fillId="0" borderId="23" xfId="0" applyNumberFormat="1" applyFont="1" applyFill="1" applyBorder="1" applyAlignment="1">
      <alignment horizontal="right" vertical="center" indent="1" readingOrder="2"/>
    </xf>
    <xf numFmtId="209" fontId="13" fillId="0" borderId="0" xfId="0" applyNumberFormat="1" applyFont="1" applyFill="1" applyBorder="1" applyAlignment="1">
      <alignment horizontal="right" readingOrder="2"/>
    </xf>
    <xf numFmtId="194" fontId="7" fillId="0" borderId="0" xfId="0" applyNumberFormat="1" applyFont="1" applyFill="1" applyAlignment="1">
      <alignment readingOrder="2"/>
    </xf>
    <xf numFmtId="0" fontId="5" fillId="0" borderId="0" xfId="0" applyFont="1" applyFill="1" applyAlignment="1">
      <alignment/>
    </xf>
    <xf numFmtId="209" fontId="12" fillId="0" borderId="0" xfId="0" applyNumberFormat="1" applyFont="1" applyFill="1" applyBorder="1" applyAlignment="1">
      <alignment horizontal="right" readingOrder="2"/>
    </xf>
    <xf numFmtId="0" fontId="5" fillId="0" borderId="0" xfId="0" applyFont="1" applyFill="1" applyAlignment="1">
      <alignment readingOrder="2"/>
    </xf>
    <xf numFmtId="0" fontId="5" fillId="0" borderId="0" xfId="0" applyFont="1" applyFill="1" applyAlignment="1">
      <alignment horizontal="right" readingOrder="2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197" fontId="19" fillId="0" borderId="14" xfId="0" applyNumberFormat="1" applyFont="1" applyFill="1" applyBorder="1" applyAlignment="1">
      <alignment horizontal="right" vertical="center" indent="1"/>
    </xf>
    <xf numFmtId="1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197" fontId="19" fillId="0" borderId="17" xfId="0" applyNumberFormat="1" applyFont="1" applyFill="1" applyBorder="1" applyAlignment="1">
      <alignment horizontal="right" vertical="center" indent="1"/>
    </xf>
    <xf numFmtId="0" fontId="19" fillId="0" borderId="15" xfId="0" applyFont="1" applyFill="1" applyBorder="1" applyAlignment="1">
      <alignment vertical="center"/>
    </xf>
    <xf numFmtId="210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97" fontId="19" fillId="0" borderId="10" xfId="0" applyNumberFormat="1" applyFont="1" applyFill="1" applyBorder="1" applyAlignment="1">
      <alignment horizontal="right" vertical="center" indent="1"/>
    </xf>
    <xf numFmtId="209" fontId="13" fillId="0" borderId="0" xfId="0" applyNumberFormat="1" applyFont="1" applyFill="1" applyBorder="1" applyAlignment="1">
      <alignment horizontal="right" vertical="center" readingOrder="2"/>
    </xf>
    <xf numFmtId="0" fontId="17" fillId="0" borderId="0" xfId="0" applyFont="1" applyFill="1" applyAlignment="1">
      <alignment/>
    </xf>
    <xf numFmtId="14" fontId="13" fillId="0" borderId="0" xfId="0" applyNumberFormat="1" applyFont="1" applyFill="1" applyBorder="1" applyAlignment="1">
      <alignment horizontal="right" vertical="center" readingOrder="2"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readingOrder="2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right" vertical="center" readingOrder="2"/>
    </xf>
    <xf numFmtId="211" fontId="17" fillId="0" borderId="24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right" vertical="center" readingOrder="2"/>
    </xf>
    <xf numFmtId="211" fontId="17" fillId="0" borderId="14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Continuous" vertical="center"/>
    </xf>
    <xf numFmtId="0" fontId="17" fillId="0" borderId="11" xfId="0" applyFont="1" applyFill="1" applyBorder="1" applyAlignment="1">
      <alignment horizontal="center" vertical="center"/>
    </xf>
    <xf numFmtId="211" fontId="17" fillId="0" borderId="10" xfId="0" applyNumberFormat="1" applyFont="1" applyFill="1" applyBorder="1" applyAlignment="1">
      <alignment horizontal="right" vertical="center"/>
    </xf>
    <xf numFmtId="1" fontId="17" fillId="0" borderId="14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right" vertical="center" wrapText="1"/>
    </xf>
    <xf numFmtId="211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Continuous" vertical="center"/>
    </xf>
    <xf numFmtId="0" fontId="21" fillId="0" borderId="12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209" fontId="5" fillId="0" borderId="0" xfId="0" applyNumberFormat="1" applyFont="1" applyFill="1" applyBorder="1" applyAlignment="1">
      <alignment horizontal="right" vertical="center" readingOrder="2"/>
    </xf>
    <xf numFmtId="0" fontId="17" fillId="0" borderId="0" xfId="0" applyFont="1" applyFill="1" applyAlignment="1">
      <alignment readingOrder="2"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210" fontId="5" fillId="0" borderId="24" xfId="0" applyNumberFormat="1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25" xfId="0" applyFont="1" applyFill="1" applyBorder="1" applyAlignment="1">
      <alignment horizontal="right" vertical="center" indent="1"/>
    </xf>
    <xf numFmtId="210" fontId="5" fillId="0" borderId="17" xfId="0" applyNumberFormat="1" applyFont="1" applyFill="1" applyBorder="1" applyAlignment="1">
      <alignment horizontal="right" vertical="center" indent="1"/>
    </xf>
    <xf numFmtId="0" fontId="5" fillId="0" borderId="17" xfId="0" applyNumberFormat="1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210" fontId="5" fillId="0" borderId="14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210" fontId="5" fillId="0" borderId="10" xfId="0" applyNumberFormat="1" applyFont="1" applyFill="1" applyBorder="1" applyAlignment="1">
      <alignment horizontal="right" vertical="center" indent="1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209" fontId="13" fillId="0" borderId="0" xfId="0" applyNumberFormat="1" applyFont="1" applyFill="1" applyBorder="1" applyAlignment="1">
      <alignment horizontal="right" readingOrder="2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right" vertical="center" readingOrder="2"/>
    </xf>
    <xf numFmtId="0" fontId="10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left" readingOrder="2"/>
    </xf>
    <xf numFmtId="0" fontId="19" fillId="0" borderId="2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right" vertical="center"/>
    </xf>
    <xf numFmtId="0" fontId="40" fillId="0" borderId="30" xfId="0" applyFont="1" applyFill="1" applyBorder="1" applyAlignment="1">
      <alignment horizontal="right" vertical="center" readingOrder="2"/>
    </xf>
    <xf numFmtId="0" fontId="41" fillId="0" borderId="13" xfId="0" applyFont="1" applyFill="1" applyBorder="1" applyAlignment="1">
      <alignment horizontal="right" vertical="center"/>
    </xf>
    <xf numFmtId="198" fontId="17" fillId="0" borderId="24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198" fontId="19" fillId="0" borderId="17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center" vertical="center"/>
    </xf>
    <xf numFmtId="198" fontId="19" fillId="0" borderId="10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right" vertical="center"/>
    </xf>
    <xf numFmtId="198" fontId="19" fillId="0" borderId="14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 readingOrder="2"/>
    </xf>
    <xf numFmtId="0" fontId="41" fillId="0" borderId="18" xfId="0" applyFont="1" applyFill="1" applyBorder="1" applyAlignment="1">
      <alignment horizontal="right" vertical="center"/>
    </xf>
    <xf numFmtId="198" fontId="17" fillId="0" borderId="14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 readingOrder="2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right" vertical="center" readingOrder="2"/>
    </xf>
    <xf numFmtId="0" fontId="15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right" vertical="center"/>
    </xf>
    <xf numFmtId="198" fontId="19" fillId="0" borderId="23" xfId="0" applyNumberFormat="1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horizontal="right" vertical="center"/>
    </xf>
    <xf numFmtId="198" fontId="19" fillId="0" borderId="20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horizontal="right" vertical="center"/>
    </xf>
    <xf numFmtId="198" fontId="19" fillId="0" borderId="36" xfId="0" applyNumberFormat="1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horizontal="right" vertical="center" readingOrder="2"/>
    </xf>
    <xf numFmtId="198" fontId="19" fillId="0" borderId="36" xfId="0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right" readingOrder="2"/>
    </xf>
    <xf numFmtId="0" fontId="41" fillId="0" borderId="13" xfId="0" applyFont="1" applyFill="1" applyBorder="1" applyAlignment="1">
      <alignment horizontal="right"/>
    </xf>
    <xf numFmtId="198" fontId="17" fillId="0" borderId="24" xfId="0" applyNumberFormat="1" applyFont="1" applyFill="1" applyBorder="1" applyAlignment="1">
      <alignment horizontal="right"/>
    </xf>
    <xf numFmtId="0" fontId="17" fillId="0" borderId="17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198" fontId="17" fillId="0" borderId="17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198" fontId="17" fillId="0" borderId="14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right"/>
    </xf>
    <xf numFmtId="0" fontId="19" fillId="0" borderId="19" xfId="0" applyFont="1" applyFill="1" applyBorder="1" applyAlignment="1">
      <alignment horizontal="center"/>
    </xf>
    <xf numFmtId="198" fontId="17" fillId="0" borderId="10" xfId="0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right"/>
    </xf>
    <xf numFmtId="0" fontId="17" fillId="0" borderId="33" xfId="0" applyFont="1" applyFill="1" applyBorder="1" applyAlignment="1">
      <alignment horizontal="right"/>
    </xf>
    <xf numFmtId="198" fontId="17" fillId="0" borderId="23" xfId="0" applyNumberFormat="1" applyFont="1" applyFill="1" applyBorder="1" applyAlignment="1">
      <alignment horizontal="right"/>
    </xf>
    <xf numFmtId="0" fontId="17" fillId="0" borderId="17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right" vertical="center"/>
    </xf>
    <xf numFmtId="198" fontId="17" fillId="0" borderId="17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/>
    </xf>
    <xf numFmtId="198" fontId="17" fillId="0" borderId="21" xfId="0" applyNumberFormat="1" applyFont="1" applyFill="1" applyBorder="1" applyAlignment="1">
      <alignment horizontal="right"/>
    </xf>
    <xf numFmtId="209" fontId="46" fillId="0" borderId="0" xfId="0" applyNumberFormat="1" applyFont="1" applyFill="1" applyBorder="1" applyAlignment="1">
      <alignment horizontal="right" vertical="center" readingOrder="2"/>
    </xf>
    <xf numFmtId="209" fontId="46" fillId="0" borderId="0" xfId="0" applyNumberFormat="1" applyFont="1" applyFill="1" applyBorder="1" applyAlignment="1">
      <alignment horizontal="right" vertical="center" readingOrder="2"/>
    </xf>
    <xf numFmtId="0" fontId="0" fillId="0" borderId="0" xfId="0" applyFill="1" applyAlignment="1">
      <alignment/>
    </xf>
    <xf numFmtId="193" fontId="0" fillId="0" borderId="0" xfId="42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Border="1" applyAlignment="1">
      <alignment/>
    </xf>
    <xf numFmtId="210" fontId="48" fillId="0" borderId="0" xfId="0" applyNumberFormat="1" applyFont="1" applyFill="1" applyAlignment="1">
      <alignment/>
    </xf>
    <xf numFmtId="193" fontId="5" fillId="0" borderId="19" xfId="42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210" fontId="5" fillId="0" borderId="2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Continuous" vertical="center"/>
    </xf>
    <xf numFmtId="1" fontId="5" fillId="0" borderId="29" xfId="42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210" fontId="5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1" fontId="5" fillId="0" borderId="0" xfId="42" applyNumberFormat="1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198" fontId="5" fillId="0" borderId="2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1" fontId="5" fillId="0" borderId="25" xfId="42" applyNumberFormat="1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198" fontId="5" fillId="0" borderId="17" xfId="0" applyNumberFormat="1" applyFont="1" applyFill="1" applyBorder="1" applyAlignment="1">
      <alignment vertical="center"/>
    </xf>
    <xf numFmtId="1" fontId="5" fillId="0" borderId="0" xfId="42" applyNumberFormat="1" applyFont="1" applyFill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198" fontId="5" fillId="0" borderId="21" xfId="0" applyNumberFormat="1" applyFont="1" applyFill="1" applyBorder="1" applyAlignment="1">
      <alignment vertical="center"/>
    </xf>
    <xf numFmtId="1" fontId="5" fillId="0" borderId="31" xfId="42" applyNumberFormat="1" applyFont="1" applyFill="1" applyBorder="1" applyAlignment="1">
      <alignment horizontal="centerContinuous" vertical="center"/>
    </xf>
    <xf numFmtId="0" fontId="5" fillId="0" borderId="40" xfId="0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>
      <alignment vertical="center"/>
    </xf>
    <xf numFmtId="0" fontId="44" fillId="0" borderId="41" xfId="0" applyFont="1" applyFill="1" applyBorder="1" applyAlignment="1">
      <alignment horizontal="right" vertical="center"/>
    </xf>
    <xf numFmtId="198" fontId="5" fillId="0" borderId="1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98" fontId="5" fillId="0" borderId="17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 readingOrder="2"/>
    </xf>
    <xf numFmtId="198" fontId="5" fillId="0" borderId="36" xfId="0" applyNumberFormat="1" applyFont="1" applyFill="1" applyBorder="1" applyAlignment="1">
      <alignment vertical="center"/>
    </xf>
    <xf numFmtId="1" fontId="5" fillId="0" borderId="19" xfId="42" applyNumberFormat="1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209" fontId="13" fillId="0" borderId="30" xfId="0" applyNumberFormat="1" applyFont="1" applyFill="1" applyBorder="1" applyAlignment="1">
      <alignment horizontal="right" vertical="center" readingOrder="2"/>
    </xf>
    <xf numFmtId="0" fontId="18" fillId="0" borderId="0" xfId="0" applyFont="1" applyFill="1" applyAlignment="1">
      <alignment horizontal="right"/>
    </xf>
    <xf numFmtId="210" fontId="1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10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right"/>
    </xf>
    <xf numFmtId="0" fontId="17" fillId="0" borderId="0" xfId="0" applyFont="1" applyFill="1" applyAlignment="1">
      <alignment horizontal="left" readingOrder="2"/>
    </xf>
    <xf numFmtId="0" fontId="17" fillId="0" borderId="24" xfId="0" applyFont="1" applyFill="1" applyBorder="1" applyAlignment="1">
      <alignment horizontal="centerContinuous" vertical="center" wrapText="1"/>
    </xf>
    <xf numFmtId="0" fontId="17" fillId="0" borderId="30" xfId="0" applyFont="1" applyFill="1" applyBorder="1" applyAlignment="1">
      <alignment horizontal="centerContinuous" vertical="center" wrapText="1"/>
    </xf>
    <xf numFmtId="0" fontId="50" fillId="0" borderId="27" xfId="0" applyFont="1" applyFill="1" applyBorder="1" applyAlignment="1">
      <alignment horizontal="centerContinuous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50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right" vertical="center"/>
    </xf>
    <xf numFmtId="197" fontId="17" fillId="0" borderId="24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center" vertical="center"/>
    </xf>
    <xf numFmtId="197" fontId="17" fillId="0" borderId="14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Continuous" vertical="center"/>
    </xf>
    <xf numFmtId="197" fontId="17" fillId="0" borderId="10" xfId="0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centerContinuous" vertical="center"/>
    </xf>
    <xf numFmtId="0" fontId="51" fillId="0" borderId="12" xfId="0" applyFont="1" applyFill="1" applyBorder="1" applyAlignment="1">
      <alignment horizontal="right" vertical="center"/>
    </xf>
    <xf numFmtId="1" fontId="17" fillId="0" borderId="18" xfId="0" applyNumberFormat="1" applyFont="1" applyFill="1" applyBorder="1" applyAlignment="1">
      <alignment horizontal="center" vertical="center" wrapText="1"/>
    </xf>
    <xf numFmtId="1" fontId="52" fillId="0" borderId="14" xfId="0" applyNumberFormat="1" applyFont="1" applyFill="1" applyBorder="1" applyAlignment="1">
      <alignment horizontal="right" vertical="center" wrapText="1"/>
    </xf>
    <xf numFmtId="197" fontId="17" fillId="0" borderId="14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right" vertical="center" wrapText="1"/>
    </xf>
    <xf numFmtId="197" fontId="17" fillId="0" borderId="14" xfId="0" applyNumberFormat="1" applyFont="1" applyFill="1" applyBorder="1" applyAlignment="1">
      <alignment horizontal="right" vertical="center" wrapText="1" indent="1"/>
    </xf>
    <xf numFmtId="1" fontId="50" fillId="0" borderId="14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readingOrder="2"/>
    </xf>
    <xf numFmtId="0" fontId="5" fillId="0" borderId="26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42" fillId="0" borderId="30" xfId="0" applyFont="1" applyFill="1" applyBorder="1" applyAlignment="1">
      <alignment horizontal="right" vertical="center" readingOrder="2"/>
    </xf>
    <xf numFmtId="0" fontId="41" fillId="0" borderId="30" xfId="0" applyFont="1" applyFill="1" applyBorder="1" applyAlignment="1">
      <alignment horizontal="right" vertical="center"/>
    </xf>
    <xf numFmtId="198" fontId="5" fillId="0" borderId="24" xfId="0" applyNumberFormat="1" applyFont="1" applyFill="1" applyBorder="1" applyAlignment="1">
      <alignment horizontal="right" vertical="center"/>
    </xf>
    <xf numFmtId="198" fontId="5" fillId="0" borderId="0" xfId="0" applyNumberFormat="1" applyFont="1" applyFill="1" applyAlignment="1">
      <alignment vertical="center"/>
    </xf>
    <xf numFmtId="198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99" fontId="5" fillId="0" borderId="36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 readingOrder="2"/>
    </xf>
    <xf numFmtId="199" fontId="5" fillId="0" borderId="17" xfId="0" applyNumberFormat="1" applyFont="1" applyFill="1" applyBorder="1" applyAlignment="1">
      <alignment/>
    </xf>
    <xf numFmtId="0" fontId="5" fillId="0" borderId="37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>
      <alignment horizontal="right" vertical="center"/>
    </xf>
    <xf numFmtId="198" fontId="5" fillId="0" borderId="22" xfId="0" applyNumberFormat="1" applyFont="1" applyFill="1" applyBorder="1" applyAlignment="1">
      <alignment vertical="center"/>
    </xf>
    <xf numFmtId="198" fontId="5" fillId="0" borderId="20" xfId="0" applyNumberFormat="1" applyFont="1" applyFill="1" applyBorder="1" applyAlignment="1">
      <alignment vertical="center"/>
    </xf>
    <xf numFmtId="198" fontId="5" fillId="0" borderId="2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 readingOrder="2"/>
    </xf>
    <xf numFmtId="0" fontId="41" fillId="0" borderId="0" xfId="0" applyFont="1" applyFill="1" applyBorder="1" applyAlignment="1">
      <alignment horizontal="right" vertical="center"/>
    </xf>
    <xf numFmtId="198" fontId="5" fillId="0" borderId="34" xfId="0" applyNumberFormat="1" applyFont="1" applyFill="1" applyBorder="1" applyAlignment="1">
      <alignment vertical="center"/>
    </xf>
    <xf numFmtId="198" fontId="5" fillId="0" borderId="3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/>
    </xf>
    <xf numFmtId="198" fontId="5" fillId="0" borderId="31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 readingOrder="2"/>
    </xf>
    <xf numFmtId="198" fontId="5" fillId="0" borderId="2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/>
    </xf>
    <xf numFmtId="198" fontId="5" fillId="0" borderId="23" xfId="0" applyNumberFormat="1" applyFont="1" applyFill="1" applyBorder="1" applyAlignment="1">
      <alignment horizontal="right" vertical="center"/>
    </xf>
    <xf numFmtId="198" fontId="5" fillId="0" borderId="2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198" fontId="5" fillId="0" borderId="3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/>
    </xf>
    <xf numFmtId="199" fontId="5" fillId="0" borderId="36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0" fontId="42" fillId="0" borderId="0" xfId="0" applyFont="1" applyFill="1" applyAlignment="1">
      <alignment horizontal="right" vertical="center" readingOrder="2"/>
    </xf>
    <xf numFmtId="0" fontId="5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199" fontId="5" fillId="0" borderId="25" xfId="0" applyNumberFormat="1" applyFont="1" applyFill="1" applyBorder="1" applyAlignment="1">
      <alignment vertical="center"/>
    </xf>
    <xf numFmtId="0" fontId="42" fillId="0" borderId="34" xfId="0" applyFont="1" applyFill="1" applyBorder="1" applyAlignment="1">
      <alignment horizontal="right" vertical="center" readingOrder="2"/>
    </xf>
    <xf numFmtId="0" fontId="41" fillId="0" borderId="35" xfId="0" applyFont="1" applyFill="1" applyBorder="1" applyAlignment="1">
      <alignment horizontal="right" vertical="center"/>
    </xf>
    <xf numFmtId="198" fontId="5" fillId="0" borderId="30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/>
    </xf>
    <xf numFmtId="199" fontId="5" fillId="0" borderId="23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6</xdr:row>
      <xdr:rowOff>161925</xdr:rowOff>
    </xdr:from>
    <xdr:to>
      <xdr:col>1</xdr:col>
      <xdr:colOff>3924300</xdr:colOff>
      <xdr:row>8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419475" y="16002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(2)</a:t>
          </a:r>
        </a:p>
      </xdr:txBody>
    </xdr:sp>
    <xdr:clientData/>
  </xdr:twoCellAnchor>
  <xdr:twoCellAnchor>
    <xdr:from>
      <xdr:col>1</xdr:col>
      <xdr:colOff>3028950</xdr:colOff>
      <xdr:row>7</xdr:row>
      <xdr:rowOff>161925</xdr:rowOff>
    </xdr:from>
    <xdr:to>
      <xdr:col>1</xdr:col>
      <xdr:colOff>3924300</xdr:colOff>
      <xdr:row>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419475" y="180975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3028950</xdr:colOff>
      <xdr:row>8</xdr:row>
      <xdr:rowOff>161925</xdr:rowOff>
    </xdr:from>
    <xdr:to>
      <xdr:col>1</xdr:col>
      <xdr:colOff>3924300</xdr:colOff>
      <xdr:row>10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419475" y="20193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3038475</xdr:colOff>
      <xdr:row>13</xdr:row>
      <xdr:rowOff>161925</xdr:rowOff>
    </xdr:from>
    <xdr:to>
      <xdr:col>1</xdr:col>
      <xdr:colOff>3933825</xdr:colOff>
      <xdr:row>15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429000" y="3124200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  <xdr:twoCellAnchor>
    <xdr:from>
      <xdr:col>1</xdr:col>
      <xdr:colOff>3028950</xdr:colOff>
      <xdr:row>20</xdr:row>
      <xdr:rowOff>161925</xdr:rowOff>
    </xdr:from>
    <xdr:to>
      <xdr:col>1</xdr:col>
      <xdr:colOff>3924300</xdr:colOff>
      <xdr:row>22</xdr:row>
      <xdr:rowOff>9525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419475" y="46482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showGridLines="0"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39" customWidth="1"/>
    <col min="2" max="2" width="60.00390625" style="41" customWidth="1"/>
    <col min="3" max="4" width="9.00390625" style="39" customWidth="1"/>
    <col min="5" max="16384" width="9.140625" style="39" customWidth="1"/>
  </cols>
  <sheetData>
    <row r="1" spans="1:4" s="1" customFormat="1" ht="21" customHeight="1">
      <c r="A1" s="110" t="s">
        <v>0</v>
      </c>
      <c r="B1" s="110"/>
      <c r="C1" s="110"/>
      <c r="D1" s="110"/>
    </row>
    <row r="2" spans="1:4" s="1" customFormat="1" ht="21" customHeight="1">
      <c r="A2" s="108" t="s">
        <v>48</v>
      </c>
      <c r="B2" s="108"/>
      <c r="C2" s="108"/>
      <c r="D2" s="108"/>
    </row>
    <row r="3" spans="1:4" s="1" customFormat="1" ht="17.25" customHeight="1">
      <c r="A3" s="2"/>
      <c r="B3" s="3"/>
      <c r="C3" s="4"/>
      <c r="D3" s="5" t="s">
        <v>1</v>
      </c>
    </row>
    <row r="4" spans="1:4" s="1" customFormat="1" ht="21" customHeight="1">
      <c r="A4" s="6" t="s">
        <v>2</v>
      </c>
      <c r="B4" s="7"/>
      <c r="C4" s="6" t="s">
        <v>7</v>
      </c>
      <c r="D4" s="6"/>
    </row>
    <row r="5" spans="1:4" s="1" customFormat="1" ht="16.5" customHeight="1">
      <c r="A5" s="8" t="s">
        <v>11</v>
      </c>
      <c r="B5" s="9" t="s">
        <v>14</v>
      </c>
      <c r="C5" s="10"/>
      <c r="D5" s="10"/>
    </row>
    <row r="6" spans="1:4" s="1" customFormat="1" ht="16.5" customHeight="1">
      <c r="A6" s="11"/>
      <c r="B6" s="12" t="s">
        <v>38</v>
      </c>
      <c r="C6" s="13">
        <v>2519</v>
      </c>
      <c r="D6" s="14"/>
    </row>
    <row r="7" spans="1:4" s="1" customFormat="1" ht="16.5" customHeight="1">
      <c r="A7" s="11"/>
      <c r="B7" s="12" t="s">
        <v>37</v>
      </c>
      <c r="C7" s="13">
        <v>394</v>
      </c>
      <c r="D7" s="14"/>
    </row>
    <row r="8" spans="1:4" s="1" customFormat="1" ht="16.5" customHeight="1">
      <c r="A8" s="11"/>
      <c r="B8" s="12" t="s">
        <v>36</v>
      </c>
      <c r="C8" s="13">
        <v>643</v>
      </c>
      <c r="D8" s="14"/>
    </row>
    <row r="9" spans="1:4" s="1" customFormat="1" ht="16.5" customHeight="1">
      <c r="A9" s="11"/>
      <c r="B9" s="12" t="s">
        <v>35</v>
      </c>
      <c r="C9" s="13">
        <v>18</v>
      </c>
      <c r="D9" s="14"/>
    </row>
    <row r="10" spans="1:4" s="1" customFormat="1" ht="16.5" customHeight="1">
      <c r="A10" s="8"/>
      <c r="B10" s="15" t="s">
        <v>27</v>
      </c>
      <c r="C10" s="16">
        <v>13</v>
      </c>
      <c r="D10" s="17"/>
    </row>
    <row r="11" spans="1:4" s="1" customFormat="1" ht="21" customHeight="1">
      <c r="A11" s="18"/>
      <c r="B11" s="19" t="s">
        <v>17</v>
      </c>
      <c r="C11" s="20"/>
      <c r="D11" s="21">
        <f>SUM(C6:C10)</f>
        <v>3587</v>
      </c>
    </row>
    <row r="12" spans="1:4" s="1" customFormat="1" ht="16.5" customHeight="1">
      <c r="A12" s="8" t="s">
        <v>12</v>
      </c>
      <c r="B12" s="9" t="s">
        <v>18</v>
      </c>
      <c r="C12" s="16"/>
      <c r="D12" s="16"/>
    </row>
    <row r="13" spans="1:4" s="1" customFormat="1" ht="16.5" customHeight="1">
      <c r="A13" s="11"/>
      <c r="B13" s="22" t="s">
        <v>8</v>
      </c>
      <c r="C13" s="13"/>
      <c r="D13" s="13"/>
    </row>
    <row r="14" spans="1:4" s="1" customFormat="1" ht="16.5" customHeight="1">
      <c r="A14" s="11"/>
      <c r="B14" s="12" t="s">
        <v>33</v>
      </c>
      <c r="C14" s="13">
        <v>1245</v>
      </c>
      <c r="D14" s="13"/>
    </row>
    <row r="15" spans="1:4" s="1" customFormat="1" ht="16.5" customHeight="1">
      <c r="A15" s="11"/>
      <c r="B15" s="12" t="s">
        <v>34</v>
      </c>
      <c r="C15" s="13">
        <v>1383</v>
      </c>
      <c r="D15" s="13"/>
    </row>
    <row r="16" spans="1:4" s="1" customFormat="1" ht="16.5" customHeight="1">
      <c r="A16" s="11"/>
      <c r="B16" s="12" t="s">
        <v>32</v>
      </c>
      <c r="C16" s="13">
        <v>149</v>
      </c>
      <c r="D16" s="13"/>
    </row>
    <row r="17" spans="1:4" s="1" customFormat="1" ht="16.5" customHeight="1">
      <c r="A17" s="8"/>
      <c r="B17" s="15" t="s">
        <v>31</v>
      </c>
      <c r="C17" s="16">
        <v>47</v>
      </c>
      <c r="D17" s="16"/>
    </row>
    <row r="18" spans="1:4" s="1" customFormat="1" ht="16.5" customHeight="1">
      <c r="A18" s="11"/>
      <c r="B18" s="12" t="s">
        <v>30</v>
      </c>
      <c r="C18" s="13">
        <v>75</v>
      </c>
      <c r="D18" s="13"/>
    </row>
    <row r="19" spans="1:4" s="1" customFormat="1" ht="21" customHeight="1">
      <c r="A19" s="18"/>
      <c r="B19" s="19" t="s">
        <v>41</v>
      </c>
      <c r="C19" s="21"/>
      <c r="D19" s="21">
        <f>SUM(C14:C18)</f>
        <v>2899</v>
      </c>
    </row>
    <row r="20" spans="1:4" s="1" customFormat="1" ht="16.5" customHeight="1">
      <c r="A20" s="8"/>
      <c r="B20" s="23" t="s">
        <v>9</v>
      </c>
      <c r="C20" s="16"/>
      <c r="D20" s="16"/>
    </row>
    <row r="21" spans="1:4" s="1" customFormat="1" ht="16.5" customHeight="1">
      <c r="A21" s="11"/>
      <c r="B21" s="12" t="s">
        <v>39</v>
      </c>
      <c r="C21" s="13">
        <v>375</v>
      </c>
      <c r="D21" s="13"/>
    </row>
    <row r="22" spans="1:4" s="1" customFormat="1" ht="16.5" customHeight="1">
      <c r="A22" s="11"/>
      <c r="B22" s="12" t="s">
        <v>28</v>
      </c>
      <c r="C22" s="13">
        <v>17</v>
      </c>
      <c r="D22" s="13"/>
    </row>
    <row r="23" spans="1:4" s="1" customFormat="1" ht="16.5" customHeight="1">
      <c r="A23" s="11"/>
      <c r="B23" s="12" t="s">
        <v>29</v>
      </c>
      <c r="C23" s="13">
        <v>314</v>
      </c>
      <c r="D23" s="13"/>
    </row>
    <row r="24" spans="1:4" s="1" customFormat="1" ht="16.5" customHeight="1">
      <c r="A24" s="11"/>
      <c r="B24" s="12" t="s">
        <v>40</v>
      </c>
      <c r="C24" s="13">
        <v>404</v>
      </c>
      <c r="D24" s="13"/>
    </row>
    <row r="25" spans="1:4" s="1" customFormat="1" ht="21" customHeight="1">
      <c r="A25" s="18"/>
      <c r="B25" s="19" t="s">
        <v>42</v>
      </c>
      <c r="C25" s="21"/>
      <c r="D25" s="21">
        <f>SUM(C21:C24)</f>
        <v>1110</v>
      </c>
    </row>
    <row r="26" spans="1:4" s="1" customFormat="1" ht="16.5" customHeight="1">
      <c r="A26" s="8"/>
      <c r="B26" s="23" t="s">
        <v>10</v>
      </c>
      <c r="C26" s="16"/>
      <c r="D26" s="16"/>
    </row>
    <row r="27" spans="1:4" s="1" customFormat="1" ht="16.5" customHeight="1">
      <c r="A27" s="11"/>
      <c r="B27" s="12" t="s">
        <v>43</v>
      </c>
      <c r="C27" s="13">
        <v>12</v>
      </c>
      <c r="D27" s="13"/>
    </row>
    <row r="28" spans="1:4" s="1" customFormat="1" ht="16.5" customHeight="1">
      <c r="A28" s="11"/>
      <c r="B28" s="12" t="s">
        <v>44</v>
      </c>
      <c r="C28" s="13">
        <v>6</v>
      </c>
      <c r="D28" s="13"/>
    </row>
    <row r="29" spans="1:4" s="1" customFormat="1" ht="16.5" customHeight="1">
      <c r="A29" s="11"/>
      <c r="B29" s="12" t="s">
        <v>45</v>
      </c>
      <c r="C29" s="13">
        <v>84</v>
      </c>
      <c r="D29" s="13"/>
    </row>
    <row r="30" spans="1:4" s="1" customFormat="1" ht="16.5" customHeight="1">
      <c r="A30" s="11"/>
      <c r="B30" s="12" t="s">
        <v>46</v>
      </c>
      <c r="C30" s="16">
        <v>126</v>
      </c>
      <c r="D30" s="16"/>
    </row>
    <row r="31" spans="1:4" s="1" customFormat="1" ht="21" customHeight="1">
      <c r="A31" s="18"/>
      <c r="B31" s="19" t="s">
        <v>47</v>
      </c>
      <c r="C31" s="21"/>
      <c r="D31" s="21">
        <f>SUM(C27:C30)</f>
        <v>228</v>
      </c>
    </row>
    <row r="32" spans="1:4" s="1" customFormat="1" ht="21" customHeight="1">
      <c r="A32" s="8"/>
      <c r="B32" s="19" t="s">
        <v>19</v>
      </c>
      <c r="C32" s="21"/>
      <c r="D32" s="21">
        <f>SUM(D19+D25+D31)</f>
        <v>4237</v>
      </c>
    </row>
    <row r="33" spans="1:4" s="1" customFormat="1" ht="16.5" customHeight="1">
      <c r="A33" s="18" t="s">
        <v>13</v>
      </c>
      <c r="B33" s="19" t="s">
        <v>20</v>
      </c>
      <c r="C33" s="21"/>
      <c r="D33" s="24">
        <f>SUM(D11-D32)</f>
        <v>-650</v>
      </c>
    </row>
    <row r="34" spans="1:4" s="1" customFormat="1" ht="16.5" customHeight="1">
      <c r="A34" s="8" t="s">
        <v>21</v>
      </c>
      <c r="B34" s="25" t="s">
        <v>15</v>
      </c>
      <c r="C34" s="16"/>
      <c r="D34" s="16"/>
    </row>
    <row r="35" spans="1:4" s="1" customFormat="1" ht="16.5" customHeight="1">
      <c r="A35" s="11"/>
      <c r="B35" s="12" t="s">
        <v>22</v>
      </c>
      <c r="C35" s="13"/>
      <c r="D35" s="13">
        <v>0</v>
      </c>
    </row>
    <row r="36" spans="1:4" s="1" customFormat="1" ht="16.5" customHeight="1">
      <c r="A36" s="11"/>
      <c r="B36" s="12" t="s">
        <v>23</v>
      </c>
      <c r="C36" s="13"/>
      <c r="D36" s="13"/>
    </row>
    <row r="37" spans="1:4" s="1" customFormat="1" ht="16.5" customHeight="1">
      <c r="A37" s="11"/>
      <c r="B37" s="12" t="s">
        <v>3</v>
      </c>
      <c r="C37" s="13">
        <v>246</v>
      </c>
      <c r="D37" s="26"/>
    </row>
    <row r="38" spans="1:4" s="1" customFormat="1" ht="16.5" customHeight="1">
      <c r="A38" s="11"/>
      <c r="B38" s="12" t="s">
        <v>6</v>
      </c>
      <c r="C38" s="27">
        <v>-46</v>
      </c>
      <c r="D38" s="13"/>
    </row>
    <row r="39" spans="1:4" s="1" customFormat="1" ht="16.5" customHeight="1">
      <c r="A39" s="11"/>
      <c r="B39" s="12"/>
      <c r="C39" s="16"/>
      <c r="D39" s="28">
        <f>SUM(C37:C38)</f>
        <v>200</v>
      </c>
    </row>
    <row r="40" spans="1:4" s="1" customFormat="1" ht="16.5" customHeight="1">
      <c r="A40" s="11"/>
      <c r="B40" s="12" t="s">
        <v>24</v>
      </c>
      <c r="C40" s="13"/>
      <c r="D40" s="13"/>
    </row>
    <row r="41" spans="1:4" s="1" customFormat="1" ht="16.5" customHeight="1">
      <c r="A41" s="11"/>
      <c r="B41" s="12" t="s">
        <v>4</v>
      </c>
      <c r="C41" s="13">
        <v>0</v>
      </c>
      <c r="D41" s="13"/>
    </row>
    <row r="42" spans="1:4" s="1" customFormat="1" ht="16.5" customHeight="1">
      <c r="A42" s="11"/>
      <c r="B42" s="12" t="s">
        <v>5</v>
      </c>
      <c r="C42" s="27">
        <v>-80</v>
      </c>
      <c r="D42" s="16"/>
    </row>
    <row r="43" spans="1:4" s="1" customFormat="1" ht="16.5" customHeight="1">
      <c r="A43" s="11"/>
      <c r="B43" s="12"/>
      <c r="C43" s="29"/>
      <c r="D43" s="30">
        <f>SUM(C41:C42)</f>
        <v>-80</v>
      </c>
    </row>
    <row r="44" spans="1:4" s="1" customFormat="1" ht="16.5" customHeight="1">
      <c r="A44" s="8"/>
      <c r="B44" s="15" t="s">
        <v>25</v>
      </c>
      <c r="C44" s="31"/>
      <c r="D44" s="13">
        <v>530</v>
      </c>
    </row>
    <row r="45" spans="1:4" s="1" customFormat="1" ht="21" customHeight="1">
      <c r="A45" s="18"/>
      <c r="B45" s="19" t="s">
        <v>26</v>
      </c>
      <c r="C45" s="21"/>
      <c r="D45" s="21">
        <f>SUM(D35:D44)</f>
        <v>650</v>
      </c>
    </row>
    <row r="46" spans="1:4" s="34" customFormat="1" ht="17.25" customHeight="1">
      <c r="A46" s="109">
        <v>38706</v>
      </c>
      <c r="B46" s="109"/>
      <c r="C46" s="33"/>
      <c r="D46" s="33"/>
    </row>
    <row r="47" spans="1:4" s="34" customFormat="1" ht="17.25" customHeight="1">
      <c r="A47" s="35" t="s">
        <v>16</v>
      </c>
      <c r="B47" s="32"/>
      <c r="C47" s="33"/>
      <c r="D47" s="33"/>
    </row>
    <row r="48" spans="1:4" ht="12.75" customHeight="1">
      <c r="A48" s="36"/>
      <c r="B48" s="37"/>
      <c r="C48" s="38"/>
      <c r="D48" s="38"/>
    </row>
    <row r="49" spans="2:4" ht="12.75" customHeight="1">
      <c r="B49" s="40"/>
      <c r="C49" s="38"/>
      <c r="D49" s="38"/>
    </row>
    <row r="50" spans="2:4" ht="12.75" customHeight="1">
      <c r="B50" s="40"/>
      <c r="C50" s="38"/>
      <c r="D50" s="38"/>
    </row>
    <row r="51" spans="2:4" ht="12.75" customHeight="1">
      <c r="B51" s="40"/>
      <c r="C51" s="38"/>
      <c r="D51" s="38"/>
    </row>
    <row r="52" spans="2:4" ht="12.75" customHeight="1">
      <c r="B52" s="40"/>
      <c r="C52" s="38"/>
      <c r="D52" s="38"/>
    </row>
    <row r="53" spans="2:4" ht="12.75" customHeight="1">
      <c r="B53" s="40"/>
      <c r="C53" s="38"/>
      <c r="D53" s="38"/>
    </row>
    <row r="54" spans="2:4" ht="12.75" customHeight="1">
      <c r="B54" s="40"/>
      <c r="C54" s="38"/>
      <c r="D54" s="38"/>
    </row>
    <row r="55" spans="2:4" ht="12.75" customHeight="1">
      <c r="B55" s="40"/>
      <c r="C55" s="38"/>
      <c r="D55" s="38"/>
    </row>
    <row r="56" spans="2:4" ht="12.75" customHeight="1">
      <c r="B56" s="40"/>
      <c r="C56" s="38"/>
      <c r="D56" s="38"/>
    </row>
    <row r="57" spans="2:4" ht="21.75">
      <c r="B57" s="40"/>
      <c r="C57" s="38"/>
      <c r="D57" s="38"/>
    </row>
    <row r="58" spans="2:4" ht="21.75">
      <c r="B58" s="40"/>
      <c r="C58" s="38"/>
      <c r="D58" s="38"/>
    </row>
    <row r="59" spans="2:4" ht="21.75">
      <c r="B59" s="40"/>
      <c r="C59" s="38"/>
      <c r="D59" s="38"/>
    </row>
    <row r="60" spans="2:4" ht="21.75">
      <c r="B60" s="40"/>
      <c r="C60" s="38"/>
      <c r="D60" s="38"/>
    </row>
    <row r="61" spans="2:4" ht="21.75">
      <c r="B61" s="40"/>
      <c r="C61" s="38"/>
      <c r="D61" s="38"/>
    </row>
    <row r="62" spans="2:4" ht="21.75">
      <c r="B62" s="40"/>
      <c r="C62" s="38"/>
      <c r="D62" s="38"/>
    </row>
    <row r="63" spans="2:4" ht="21.75">
      <c r="B63" s="40"/>
      <c r="C63" s="38"/>
      <c r="D63" s="38"/>
    </row>
    <row r="64" spans="2:4" ht="21.75">
      <c r="B64" s="40"/>
      <c r="C64" s="38"/>
      <c r="D64" s="38"/>
    </row>
    <row r="65" spans="2:4" ht="21.75">
      <c r="B65" s="40"/>
      <c r="C65" s="38"/>
      <c r="D65" s="38"/>
    </row>
    <row r="66" spans="2:4" ht="21.75">
      <c r="B66" s="40"/>
      <c r="C66" s="38"/>
      <c r="D66" s="38"/>
    </row>
    <row r="67" spans="2:4" ht="21.75">
      <c r="B67" s="40"/>
      <c r="C67" s="38"/>
      <c r="D67" s="38"/>
    </row>
    <row r="68" spans="2:4" ht="21.75">
      <c r="B68" s="40"/>
      <c r="C68" s="38"/>
      <c r="D68" s="38"/>
    </row>
    <row r="69" spans="2:4" ht="21.75">
      <c r="B69" s="40"/>
      <c r="C69" s="38"/>
      <c r="D69" s="38"/>
    </row>
    <row r="70" spans="2:4" ht="21.75">
      <c r="B70" s="40"/>
      <c r="C70" s="38"/>
      <c r="D70" s="38"/>
    </row>
    <row r="71" spans="2:4" ht="21.75">
      <c r="B71" s="40"/>
      <c r="C71" s="38"/>
      <c r="D71" s="38"/>
    </row>
    <row r="72" spans="2:4" ht="21.75">
      <c r="B72" s="40"/>
      <c r="C72" s="38"/>
      <c r="D72" s="38"/>
    </row>
    <row r="73" spans="2:4" ht="21.75">
      <c r="B73" s="40"/>
      <c r="C73" s="38"/>
      <c r="D73" s="38"/>
    </row>
    <row r="74" spans="2:4" ht="21.75">
      <c r="B74" s="40"/>
      <c r="C74" s="38"/>
      <c r="D74" s="38"/>
    </row>
    <row r="75" spans="2:4" ht="21.75">
      <c r="B75" s="40"/>
      <c r="C75" s="38"/>
      <c r="D75" s="38"/>
    </row>
    <row r="76" spans="2:4" ht="21.75">
      <c r="B76" s="40"/>
      <c r="C76" s="38"/>
      <c r="D76" s="38"/>
    </row>
    <row r="77" spans="2:4" ht="21.75">
      <c r="B77" s="40"/>
      <c r="C77" s="38"/>
      <c r="D77" s="38"/>
    </row>
    <row r="78" spans="2:4" ht="21.75">
      <c r="B78" s="40"/>
      <c r="C78" s="38"/>
      <c r="D78" s="38"/>
    </row>
    <row r="79" spans="2:4" ht="21.75">
      <c r="B79" s="40"/>
      <c r="C79" s="38"/>
      <c r="D79" s="38"/>
    </row>
    <row r="80" spans="2:4" ht="21.75">
      <c r="B80" s="40"/>
      <c r="C80" s="38"/>
      <c r="D80" s="38"/>
    </row>
    <row r="81" spans="2:4" ht="21.75">
      <c r="B81" s="40"/>
      <c r="C81" s="38"/>
      <c r="D81" s="38"/>
    </row>
    <row r="82" spans="2:4" ht="21.75">
      <c r="B82" s="40"/>
      <c r="C82" s="38"/>
      <c r="D82" s="38"/>
    </row>
    <row r="83" spans="2:4" ht="21.75">
      <c r="B83" s="40"/>
      <c r="C83" s="38"/>
      <c r="D83" s="38"/>
    </row>
    <row r="84" spans="2:4" ht="21.75">
      <c r="B84" s="40"/>
      <c r="C84" s="38"/>
      <c r="D84" s="38"/>
    </row>
    <row r="85" spans="2:4" ht="21.75">
      <c r="B85" s="40"/>
      <c r="C85" s="38"/>
      <c r="D85" s="38"/>
    </row>
    <row r="86" spans="2:4" ht="21.75">
      <c r="B86" s="40"/>
      <c r="C86" s="38"/>
      <c r="D86" s="38"/>
    </row>
    <row r="87" spans="2:4" ht="21.75">
      <c r="B87" s="40"/>
      <c r="C87" s="38"/>
      <c r="D87" s="38"/>
    </row>
    <row r="88" spans="2:4" ht="21.75">
      <c r="B88" s="40"/>
      <c r="C88" s="38"/>
      <c r="D88" s="38"/>
    </row>
    <row r="89" spans="2:4" ht="21.75">
      <c r="B89" s="40"/>
      <c r="C89" s="38"/>
      <c r="D89" s="38"/>
    </row>
    <row r="90" spans="2:4" ht="21.75">
      <c r="B90" s="40"/>
      <c r="C90" s="38"/>
      <c r="D90" s="38"/>
    </row>
    <row r="91" spans="2:4" ht="21.75">
      <c r="B91" s="40"/>
      <c r="C91" s="38"/>
      <c r="D91" s="38"/>
    </row>
    <row r="92" spans="2:4" ht="21.75">
      <c r="B92" s="40"/>
      <c r="C92" s="38"/>
      <c r="D92" s="38"/>
    </row>
    <row r="93" spans="2:4" ht="21.75">
      <c r="B93" s="40"/>
      <c r="C93" s="38"/>
      <c r="D93" s="38"/>
    </row>
    <row r="94" spans="2:4" ht="21.75">
      <c r="B94" s="40"/>
      <c r="C94" s="38"/>
      <c r="D94" s="38"/>
    </row>
    <row r="95" spans="2:4" ht="21.75">
      <c r="B95" s="40"/>
      <c r="C95" s="38"/>
      <c r="D95" s="38"/>
    </row>
    <row r="96" spans="2:4" ht="21.75">
      <c r="B96" s="40"/>
      <c r="C96" s="38"/>
      <c r="D96" s="38"/>
    </row>
  </sheetData>
  <sheetProtection/>
  <mergeCells count="3">
    <mergeCell ref="A2:D2"/>
    <mergeCell ref="A46:B46"/>
    <mergeCell ref="A1:D1"/>
  </mergeCells>
  <printOptions horizontalCentered="1"/>
  <pageMargins left="0.7480314960629921" right="0.7480314960629921" top="0.1968503937007874" bottom="0" header="0.7086614173228347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9.7109375" style="60" customWidth="1"/>
    <col min="2" max="2" width="50.421875" style="58" customWidth="1"/>
    <col min="3" max="3" width="14.8515625" style="58" customWidth="1"/>
    <col min="4" max="4" width="8.8515625" style="0" customWidth="1"/>
  </cols>
  <sheetData>
    <row r="1" spans="1:3" ht="24.75">
      <c r="A1" s="111" t="s">
        <v>49</v>
      </c>
      <c r="B1" s="111"/>
      <c r="C1" s="111"/>
    </row>
    <row r="2" spans="1:3" ht="18">
      <c r="A2" s="112" t="s">
        <v>50</v>
      </c>
      <c r="B2" s="112"/>
      <c r="C2" s="112"/>
    </row>
    <row r="3" spans="1:3" ht="18">
      <c r="A3" s="112" t="s">
        <v>51</v>
      </c>
      <c r="B3" s="112"/>
      <c r="C3" s="112"/>
    </row>
    <row r="4" spans="1:3" ht="24.75">
      <c r="A4" s="42"/>
      <c r="B4" s="43"/>
      <c r="C4" s="44" t="s">
        <v>52</v>
      </c>
    </row>
    <row r="5" spans="1:3" ht="24">
      <c r="A5" s="45" t="s">
        <v>53</v>
      </c>
      <c r="B5" s="113" t="s">
        <v>54</v>
      </c>
      <c r="C5" s="45" t="s">
        <v>55</v>
      </c>
    </row>
    <row r="6" spans="1:3" ht="24">
      <c r="A6" s="46" t="s">
        <v>56</v>
      </c>
      <c r="B6" s="114"/>
      <c r="C6" s="46" t="s">
        <v>57</v>
      </c>
    </row>
    <row r="7" spans="1:3" ht="24">
      <c r="A7" s="47">
        <v>10100</v>
      </c>
      <c r="B7" s="48" t="s">
        <v>58</v>
      </c>
      <c r="C7" s="49">
        <v>15000</v>
      </c>
    </row>
    <row r="8" spans="1:3" ht="24">
      <c r="A8" s="50">
        <v>15300</v>
      </c>
      <c r="B8" s="51" t="s">
        <v>59</v>
      </c>
      <c r="C8" s="52">
        <v>1</v>
      </c>
    </row>
    <row r="9" spans="1:3" ht="24">
      <c r="A9" s="50">
        <v>10300</v>
      </c>
      <c r="B9" s="51" t="s">
        <v>60</v>
      </c>
      <c r="C9" s="52">
        <v>1</v>
      </c>
    </row>
    <row r="10" spans="1:3" ht="24">
      <c r="A10" s="50">
        <v>10400</v>
      </c>
      <c r="B10" s="51" t="s">
        <v>61</v>
      </c>
      <c r="C10" s="52">
        <v>302</v>
      </c>
    </row>
    <row r="11" spans="1:3" ht="24">
      <c r="A11" s="50">
        <v>10500</v>
      </c>
      <c r="B11" s="51" t="s">
        <v>62</v>
      </c>
      <c r="C11" s="52">
        <v>84349</v>
      </c>
    </row>
    <row r="12" spans="1:3" ht="24">
      <c r="A12" s="50">
        <v>10600</v>
      </c>
      <c r="B12" s="51" t="s">
        <v>63</v>
      </c>
      <c r="C12" s="52">
        <v>2000</v>
      </c>
    </row>
    <row r="13" spans="1:3" ht="24">
      <c r="A13" s="50">
        <v>10700</v>
      </c>
      <c r="B13" s="51" t="s">
        <v>64</v>
      </c>
      <c r="C13" s="52">
        <v>96</v>
      </c>
    </row>
    <row r="14" spans="1:3" ht="24">
      <c r="A14" s="50">
        <v>10800</v>
      </c>
      <c r="B14" s="51" t="s">
        <v>65</v>
      </c>
      <c r="C14" s="52">
        <v>565</v>
      </c>
    </row>
    <row r="15" spans="1:3" ht="24">
      <c r="A15" s="50">
        <v>10900</v>
      </c>
      <c r="B15" s="51" t="s">
        <v>66</v>
      </c>
      <c r="C15" s="52">
        <v>4024</v>
      </c>
    </row>
    <row r="16" spans="1:3" ht="24">
      <c r="A16" s="50">
        <v>11000</v>
      </c>
      <c r="B16" s="51" t="s">
        <v>67</v>
      </c>
      <c r="C16" s="52">
        <v>3500</v>
      </c>
    </row>
    <row r="17" spans="1:3" ht="24">
      <c r="A17" s="50">
        <v>11100</v>
      </c>
      <c r="B17" s="51" t="s">
        <v>68</v>
      </c>
      <c r="C17" s="52">
        <v>3600</v>
      </c>
    </row>
    <row r="18" spans="1:3" ht="24">
      <c r="A18" s="50">
        <v>11200</v>
      </c>
      <c r="B18" s="51" t="s">
        <v>69</v>
      </c>
      <c r="C18" s="52">
        <v>1500</v>
      </c>
    </row>
    <row r="19" spans="1:3" ht="24">
      <c r="A19" s="50">
        <v>11300</v>
      </c>
      <c r="B19" s="51" t="s">
        <v>70</v>
      </c>
      <c r="C19" s="52">
        <v>9500</v>
      </c>
    </row>
    <row r="20" spans="1:3" ht="24">
      <c r="A20" s="50">
        <v>11400</v>
      </c>
      <c r="B20" s="51" t="s">
        <v>71</v>
      </c>
      <c r="C20" s="52">
        <v>579</v>
      </c>
    </row>
    <row r="21" spans="1:3" ht="24">
      <c r="A21" s="50">
        <v>11500</v>
      </c>
      <c r="B21" s="51" t="s">
        <v>72</v>
      </c>
      <c r="C21" s="52">
        <v>350</v>
      </c>
    </row>
    <row r="22" spans="1:3" ht="24">
      <c r="A22" s="50">
        <v>11600</v>
      </c>
      <c r="B22" s="51" t="s">
        <v>73</v>
      </c>
      <c r="C22" s="52">
        <v>103</v>
      </c>
    </row>
    <row r="23" spans="1:3" ht="24">
      <c r="A23" s="50">
        <v>11700</v>
      </c>
      <c r="B23" s="51" t="s">
        <v>74</v>
      </c>
      <c r="C23" s="52">
        <v>30108</v>
      </c>
    </row>
    <row r="24" spans="1:3" ht="24">
      <c r="A24" s="50">
        <v>11900</v>
      </c>
      <c r="B24" s="51" t="s">
        <v>75</v>
      </c>
      <c r="C24" s="52">
        <v>44717</v>
      </c>
    </row>
    <row r="25" spans="1:3" ht="24">
      <c r="A25" s="50">
        <v>12100</v>
      </c>
      <c r="B25" s="51" t="s">
        <v>76</v>
      </c>
      <c r="C25" s="52">
        <v>4200</v>
      </c>
    </row>
    <row r="26" spans="1:3" ht="24">
      <c r="A26" s="50">
        <v>12200</v>
      </c>
      <c r="B26" s="51" t="s">
        <v>77</v>
      </c>
      <c r="C26" s="52">
        <v>1</v>
      </c>
    </row>
    <row r="27" spans="1:3" ht="24">
      <c r="A27" s="50">
        <v>12300</v>
      </c>
      <c r="B27" s="51" t="s">
        <v>78</v>
      </c>
      <c r="C27" s="52">
        <v>5100</v>
      </c>
    </row>
    <row r="28" spans="1:3" ht="24">
      <c r="A28" s="50">
        <v>12400</v>
      </c>
      <c r="B28" s="51" t="s">
        <v>79</v>
      </c>
      <c r="C28" s="52">
        <v>2</v>
      </c>
    </row>
    <row r="29" spans="1:3" ht="24">
      <c r="A29" s="50">
        <v>12700</v>
      </c>
      <c r="B29" s="51" t="s">
        <v>80</v>
      </c>
      <c r="C29" s="52">
        <v>733</v>
      </c>
    </row>
    <row r="30" spans="1:3" ht="24">
      <c r="A30" s="50">
        <v>13000</v>
      </c>
      <c r="B30" s="51" t="s">
        <v>81</v>
      </c>
      <c r="C30" s="52">
        <v>6</v>
      </c>
    </row>
    <row r="31" spans="1:3" ht="24">
      <c r="A31" s="50">
        <v>13100</v>
      </c>
      <c r="B31" s="51" t="s">
        <v>82</v>
      </c>
      <c r="C31" s="52">
        <v>2</v>
      </c>
    </row>
    <row r="32" spans="1:3" ht="24">
      <c r="A32" s="50">
        <v>13700</v>
      </c>
      <c r="B32" s="51" t="s">
        <v>83</v>
      </c>
      <c r="C32" s="52">
        <v>1115</v>
      </c>
    </row>
    <row r="33" spans="1:3" ht="24">
      <c r="A33" s="50">
        <v>14000</v>
      </c>
      <c r="B33" s="51" t="s">
        <v>84</v>
      </c>
      <c r="C33" s="52">
        <v>83</v>
      </c>
    </row>
    <row r="34" spans="1:3" ht="24">
      <c r="A34" s="50">
        <v>14200</v>
      </c>
      <c r="B34" s="51" t="s">
        <v>85</v>
      </c>
      <c r="C34" s="52">
        <v>26000</v>
      </c>
    </row>
    <row r="35" spans="1:3" ht="24">
      <c r="A35" s="50">
        <v>15000</v>
      </c>
      <c r="B35" s="51" t="s">
        <v>86</v>
      </c>
      <c r="C35" s="52">
        <v>60</v>
      </c>
    </row>
    <row r="36" spans="1:3" ht="24">
      <c r="A36" s="50">
        <v>15500</v>
      </c>
      <c r="B36" s="51" t="s">
        <v>87</v>
      </c>
      <c r="C36" s="52">
        <v>88</v>
      </c>
    </row>
    <row r="37" spans="1:3" ht="24">
      <c r="A37" s="50">
        <v>15700</v>
      </c>
      <c r="B37" s="51" t="s">
        <v>88</v>
      </c>
      <c r="C37" s="52">
        <v>10</v>
      </c>
    </row>
    <row r="38" spans="1:3" ht="24">
      <c r="A38" s="50">
        <v>15900</v>
      </c>
      <c r="B38" s="51" t="s">
        <v>89</v>
      </c>
      <c r="C38" s="52">
        <v>113</v>
      </c>
    </row>
    <row r="39" spans="1:3" ht="24">
      <c r="A39" s="50">
        <v>16000</v>
      </c>
      <c r="B39" s="51" t="s">
        <v>90</v>
      </c>
      <c r="C39" s="52">
        <v>1</v>
      </c>
    </row>
    <row r="40" spans="1:3" ht="24">
      <c r="A40" s="50">
        <v>16100</v>
      </c>
      <c r="B40" s="51" t="s">
        <v>91</v>
      </c>
      <c r="C40" s="52">
        <v>3</v>
      </c>
    </row>
    <row r="41" spans="1:3" ht="24">
      <c r="A41" s="50">
        <v>16200</v>
      </c>
      <c r="B41" s="51" t="s">
        <v>92</v>
      </c>
      <c r="C41" s="52">
        <v>450</v>
      </c>
    </row>
    <row r="42" spans="1:3" ht="24">
      <c r="A42" s="50">
        <v>16500</v>
      </c>
      <c r="B42" s="51" t="s">
        <v>93</v>
      </c>
      <c r="C42" s="52">
        <v>42</v>
      </c>
    </row>
    <row r="43" spans="1:3" ht="24">
      <c r="A43" s="50">
        <v>16700</v>
      </c>
      <c r="B43" s="51" t="s">
        <v>94</v>
      </c>
      <c r="C43" s="52">
        <v>2984</v>
      </c>
    </row>
    <row r="44" spans="1:3" ht="24">
      <c r="A44" s="50">
        <v>17600</v>
      </c>
      <c r="B44" s="51" t="s">
        <v>95</v>
      </c>
      <c r="C44" s="52">
        <v>42478</v>
      </c>
    </row>
    <row r="45" spans="1:3" ht="24">
      <c r="A45" s="50">
        <v>20400</v>
      </c>
      <c r="B45" s="51" t="s">
        <v>96</v>
      </c>
      <c r="C45" s="52">
        <v>850</v>
      </c>
    </row>
    <row r="46" spans="1:3" ht="24">
      <c r="A46" s="50">
        <v>20600</v>
      </c>
      <c r="B46" s="51" t="s">
        <v>97</v>
      </c>
      <c r="C46" s="52">
        <v>125752</v>
      </c>
    </row>
    <row r="47" spans="1:3" ht="24">
      <c r="A47" s="50">
        <v>40500</v>
      </c>
      <c r="B47" s="51" t="s">
        <v>98</v>
      </c>
      <c r="C47" s="52">
        <v>229503</v>
      </c>
    </row>
    <row r="48" spans="1:3" ht="24">
      <c r="A48" s="50">
        <v>19000</v>
      </c>
      <c r="B48" s="53" t="s">
        <v>99</v>
      </c>
      <c r="C48" s="52">
        <v>3129</v>
      </c>
    </row>
    <row r="49" spans="1:3" ht="24">
      <c r="A49" s="54"/>
      <c r="B49" s="55" t="s">
        <v>100</v>
      </c>
      <c r="C49" s="56">
        <f>SUM(C7:C48)</f>
        <v>643000</v>
      </c>
    </row>
    <row r="50" spans="1:2" ht="24.75">
      <c r="A50" s="115">
        <v>38703</v>
      </c>
      <c r="B50" s="115"/>
    </row>
    <row r="51" spans="1:2" ht="24.75">
      <c r="A51" s="59" t="s">
        <v>101</v>
      </c>
      <c r="B51" s="59"/>
    </row>
  </sheetData>
  <sheetProtection/>
  <mergeCells count="5">
    <mergeCell ref="A1:C1"/>
    <mergeCell ref="A2:C2"/>
    <mergeCell ref="A3:C3"/>
    <mergeCell ref="B5:B6"/>
    <mergeCell ref="A50:B5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4"/>
  <sheetViews>
    <sheetView rightToLeft="1" zoomScalePageLayoutView="0" workbookViewId="0" topLeftCell="A1">
      <selection activeCell="A1" sqref="A1:D16384"/>
    </sheetView>
  </sheetViews>
  <sheetFormatPr defaultColWidth="9.140625" defaultRowHeight="12.75"/>
  <cols>
    <col min="1" max="1" width="11.28125" style="58" customWidth="1"/>
    <col min="2" max="2" width="4.7109375" style="58" customWidth="1"/>
    <col min="3" max="3" width="58.140625" style="58" customWidth="1"/>
    <col min="4" max="4" width="12.00390625" style="58" customWidth="1"/>
  </cols>
  <sheetData>
    <row r="1" spans="1:4" ht="24.75">
      <c r="A1" s="119" t="s">
        <v>174</v>
      </c>
      <c r="B1" s="119"/>
      <c r="C1" s="119"/>
      <c r="D1" s="119"/>
    </row>
    <row r="2" spans="1:4" ht="18">
      <c r="A2" s="112" t="s">
        <v>175</v>
      </c>
      <c r="B2" s="112"/>
      <c r="C2" s="112"/>
      <c r="D2" s="112"/>
    </row>
    <row r="3" spans="1:4" ht="18">
      <c r="A3" s="112" t="s">
        <v>176</v>
      </c>
      <c r="B3" s="112"/>
      <c r="C3" s="112"/>
      <c r="D3" s="112"/>
    </row>
    <row r="4" spans="1:4" ht="24.75">
      <c r="A4" s="124"/>
      <c r="B4" s="124"/>
      <c r="C4" s="124"/>
      <c r="D4" s="125" t="s">
        <v>52</v>
      </c>
    </row>
    <row r="5" spans="1:4" ht="24">
      <c r="A5" s="126" t="s">
        <v>53</v>
      </c>
      <c r="B5" s="127" t="s">
        <v>54</v>
      </c>
      <c r="C5" s="128"/>
      <c r="D5" s="126" t="s">
        <v>55</v>
      </c>
    </row>
    <row r="6" spans="1:4" ht="24">
      <c r="A6" s="129" t="s">
        <v>56</v>
      </c>
      <c r="B6" s="130"/>
      <c r="C6" s="131"/>
      <c r="D6" s="129" t="s">
        <v>57</v>
      </c>
    </row>
    <row r="7" spans="1:4" ht="24.75">
      <c r="A7" s="132"/>
      <c r="B7" s="133" t="s">
        <v>177</v>
      </c>
      <c r="C7" s="134" t="s">
        <v>178</v>
      </c>
      <c r="D7" s="135"/>
    </row>
    <row r="8" spans="1:4" ht="24">
      <c r="A8" s="136">
        <v>10101</v>
      </c>
      <c r="B8" s="137"/>
      <c r="C8" s="138" t="s">
        <v>179</v>
      </c>
      <c r="D8" s="139">
        <v>550</v>
      </c>
    </row>
    <row r="9" spans="1:4" ht="24">
      <c r="A9" s="136">
        <v>15300</v>
      </c>
      <c r="B9" s="137"/>
      <c r="C9" s="138" t="s">
        <v>59</v>
      </c>
      <c r="D9" s="139">
        <v>1</v>
      </c>
    </row>
    <row r="10" spans="1:4" ht="24">
      <c r="A10" s="136">
        <v>10300</v>
      </c>
      <c r="B10" s="137"/>
      <c r="C10" s="138" t="s">
        <v>60</v>
      </c>
      <c r="D10" s="139">
        <v>1</v>
      </c>
    </row>
    <row r="11" spans="1:4" ht="24">
      <c r="A11" s="136">
        <v>10400</v>
      </c>
      <c r="B11" s="137"/>
      <c r="C11" s="138" t="s">
        <v>180</v>
      </c>
      <c r="D11" s="139">
        <v>302</v>
      </c>
    </row>
    <row r="12" spans="1:4" ht="24">
      <c r="A12" s="136">
        <v>10500</v>
      </c>
      <c r="B12" s="137"/>
      <c r="C12" s="138" t="s">
        <v>181</v>
      </c>
      <c r="D12" s="139">
        <v>84349</v>
      </c>
    </row>
    <row r="13" spans="1:4" ht="24">
      <c r="A13" s="136">
        <v>10600</v>
      </c>
      <c r="B13" s="137"/>
      <c r="C13" s="138" t="s">
        <v>182</v>
      </c>
      <c r="D13" s="139">
        <v>2000</v>
      </c>
    </row>
    <row r="14" spans="1:4" ht="24">
      <c r="A14" s="136">
        <v>12200</v>
      </c>
      <c r="B14" s="137"/>
      <c r="C14" s="138" t="s">
        <v>77</v>
      </c>
      <c r="D14" s="139">
        <v>1</v>
      </c>
    </row>
    <row r="15" spans="1:4" ht="24">
      <c r="A15" s="136">
        <v>12700</v>
      </c>
      <c r="B15" s="137"/>
      <c r="C15" s="138" t="s">
        <v>183</v>
      </c>
      <c r="D15" s="139">
        <v>733</v>
      </c>
    </row>
    <row r="16" spans="1:4" ht="24">
      <c r="A16" s="136">
        <v>13000</v>
      </c>
      <c r="B16" s="137"/>
      <c r="C16" s="138" t="s">
        <v>184</v>
      </c>
      <c r="D16" s="139">
        <v>6</v>
      </c>
    </row>
    <row r="17" spans="1:4" ht="24">
      <c r="A17" s="136">
        <v>14000</v>
      </c>
      <c r="B17" s="137"/>
      <c r="C17" s="138" t="s">
        <v>84</v>
      </c>
      <c r="D17" s="139">
        <v>83</v>
      </c>
    </row>
    <row r="18" spans="1:4" ht="24">
      <c r="A18" s="136">
        <v>16000</v>
      </c>
      <c r="B18" s="137"/>
      <c r="C18" s="138" t="s">
        <v>185</v>
      </c>
      <c r="D18" s="139">
        <v>1</v>
      </c>
    </row>
    <row r="19" spans="1:4" ht="24">
      <c r="A19" s="136">
        <v>16100</v>
      </c>
      <c r="B19" s="137"/>
      <c r="C19" s="138" t="s">
        <v>91</v>
      </c>
      <c r="D19" s="139">
        <v>3</v>
      </c>
    </row>
    <row r="20" spans="1:4" ht="24">
      <c r="A20" s="140"/>
      <c r="B20" s="141"/>
      <c r="C20" s="142" t="s">
        <v>108</v>
      </c>
      <c r="D20" s="143">
        <f>SUM(D7:D19)</f>
        <v>88030</v>
      </c>
    </row>
    <row r="21" spans="1:4" ht="24.75">
      <c r="A21" s="132"/>
      <c r="B21" s="133" t="s">
        <v>186</v>
      </c>
      <c r="C21" s="134" t="s">
        <v>187</v>
      </c>
      <c r="D21" s="135"/>
    </row>
    <row r="22" spans="1:4" ht="24">
      <c r="A22" s="136">
        <v>20400</v>
      </c>
      <c r="B22" s="137"/>
      <c r="C22" s="138" t="s">
        <v>188</v>
      </c>
      <c r="D22" s="139">
        <v>850</v>
      </c>
    </row>
    <row r="23" spans="1:4" ht="24">
      <c r="A23" s="140"/>
      <c r="B23" s="141"/>
      <c r="C23" s="142" t="s">
        <v>189</v>
      </c>
      <c r="D23" s="143">
        <f>SUM(D21:D22)</f>
        <v>850</v>
      </c>
    </row>
    <row r="24" spans="1:4" ht="24.75">
      <c r="A24" s="132"/>
      <c r="B24" s="133" t="s">
        <v>190</v>
      </c>
      <c r="C24" s="134" t="s">
        <v>191</v>
      </c>
      <c r="D24" s="135"/>
    </row>
    <row r="25" spans="1:4" ht="24">
      <c r="A25" s="136">
        <v>10114</v>
      </c>
      <c r="B25" s="137"/>
      <c r="C25" s="138" t="s">
        <v>192</v>
      </c>
      <c r="D25" s="139">
        <v>10</v>
      </c>
    </row>
    <row r="26" spans="1:4" ht="24">
      <c r="A26" s="136">
        <v>10700</v>
      </c>
      <c r="B26" s="137"/>
      <c r="C26" s="138" t="s">
        <v>193</v>
      </c>
      <c r="D26" s="139">
        <v>96</v>
      </c>
    </row>
    <row r="27" spans="1:4" ht="24">
      <c r="A27" s="136">
        <v>11200</v>
      </c>
      <c r="B27" s="137"/>
      <c r="C27" s="138" t="s">
        <v>194</v>
      </c>
      <c r="D27" s="139">
        <v>1500</v>
      </c>
    </row>
    <row r="28" spans="1:4" ht="24">
      <c r="A28" s="136">
        <v>12400</v>
      </c>
      <c r="B28" s="137"/>
      <c r="C28" s="138" t="s">
        <v>79</v>
      </c>
      <c r="D28" s="139">
        <v>2</v>
      </c>
    </row>
    <row r="29" spans="1:4" ht="24">
      <c r="A29" s="136">
        <v>16200</v>
      </c>
      <c r="B29" s="137"/>
      <c r="C29" s="138" t="s">
        <v>195</v>
      </c>
      <c r="D29" s="139">
        <v>450</v>
      </c>
    </row>
    <row r="30" spans="1:4" ht="24">
      <c r="A30" s="144">
        <v>20600</v>
      </c>
      <c r="B30" s="145"/>
      <c r="C30" s="146" t="s">
        <v>196</v>
      </c>
      <c r="D30" s="147">
        <v>125752</v>
      </c>
    </row>
    <row r="31" spans="1:4" ht="24">
      <c r="A31" s="140"/>
      <c r="B31" s="141"/>
      <c r="C31" s="142" t="s">
        <v>197</v>
      </c>
      <c r="D31" s="143">
        <f>SUM(D25:D30)</f>
        <v>127810</v>
      </c>
    </row>
    <row r="32" spans="1:4" ht="24.75">
      <c r="A32" s="72"/>
      <c r="B32" s="148" t="s">
        <v>198</v>
      </c>
      <c r="C32" s="149" t="s">
        <v>199</v>
      </c>
      <c r="D32" s="150"/>
    </row>
    <row r="33" spans="1:4" ht="24">
      <c r="A33" s="136">
        <v>11400</v>
      </c>
      <c r="B33" s="137"/>
      <c r="C33" s="138" t="s">
        <v>200</v>
      </c>
      <c r="D33" s="139">
        <v>579</v>
      </c>
    </row>
    <row r="34" spans="1:4" ht="24">
      <c r="A34" s="136">
        <v>13700</v>
      </c>
      <c r="B34" s="137"/>
      <c r="C34" s="138" t="s">
        <v>83</v>
      </c>
      <c r="D34" s="139">
        <v>1115</v>
      </c>
    </row>
    <row r="35" spans="1:4" ht="24">
      <c r="A35" s="136">
        <v>15500</v>
      </c>
      <c r="B35" s="137"/>
      <c r="C35" s="138" t="s">
        <v>201</v>
      </c>
      <c r="D35" s="139">
        <v>88</v>
      </c>
    </row>
    <row r="36" spans="1:4" ht="24">
      <c r="A36" s="136">
        <v>15902</v>
      </c>
      <c r="B36" s="137"/>
      <c r="C36" s="151" t="s">
        <v>202</v>
      </c>
      <c r="D36" s="139">
        <v>1</v>
      </c>
    </row>
    <row r="37" spans="1:4" ht="48">
      <c r="A37" s="152" t="s">
        <v>203</v>
      </c>
      <c r="B37" s="145"/>
      <c r="C37" s="153" t="s">
        <v>204</v>
      </c>
      <c r="D37" s="147">
        <v>94</v>
      </c>
    </row>
    <row r="38" spans="1:4" ht="24">
      <c r="A38" s="140"/>
      <c r="B38" s="141"/>
      <c r="C38" s="142" t="s">
        <v>205</v>
      </c>
      <c r="D38" s="143">
        <f>SUM(D32:D37)</f>
        <v>1877</v>
      </c>
    </row>
    <row r="39" spans="1:4" ht="24.75">
      <c r="A39" s="154" t="s">
        <v>206</v>
      </c>
      <c r="B39" s="154"/>
      <c r="C39" s="154"/>
      <c r="D39" s="154"/>
    </row>
    <row r="40" spans="1:4" ht="18">
      <c r="A40" s="112" t="s">
        <v>175</v>
      </c>
      <c r="B40" s="112"/>
      <c r="C40" s="112"/>
      <c r="D40" s="112"/>
    </row>
    <row r="41" spans="1:4" ht="18">
      <c r="A41" s="112" t="s">
        <v>176</v>
      </c>
      <c r="B41" s="112"/>
      <c r="C41" s="112"/>
      <c r="D41" s="112"/>
    </row>
    <row r="42" spans="1:4" ht="24.75">
      <c r="A42" s="124"/>
      <c r="B42" s="124"/>
      <c r="C42" s="124"/>
      <c r="D42" s="125" t="s">
        <v>52</v>
      </c>
    </row>
    <row r="43" spans="1:4" ht="24.75">
      <c r="A43" s="155" t="s">
        <v>53</v>
      </c>
      <c r="B43" s="156" t="s">
        <v>54</v>
      </c>
      <c r="C43" s="157"/>
      <c r="D43" s="155" t="s">
        <v>55</v>
      </c>
    </row>
    <row r="44" spans="1:4" ht="24.75">
      <c r="A44" s="158" t="s">
        <v>56</v>
      </c>
      <c r="B44" s="159"/>
      <c r="C44" s="160"/>
      <c r="D44" s="158" t="s">
        <v>57</v>
      </c>
    </row>
    <row r="45" spans="1:4" ht="24.75">
      <c r="A45" s="132"/>
      <c r="B45" s="133" t="s">
        <v>207</v>
      </c>
      <c r="C45" s="134" t="s">
        <v>208</v>
      </c>
      <c r="D45" s="135"/>
    </row>
    <row r="46" spans="1:4" ht="24">
      <c r="A46" s="161">
        <v>11300</v>
      </c>
      <c r="B46" s="162"/>
      <c r="C46" s="163" t="s">
        <v>209</v>
      </c>
      <c r="D46" s="164">
        <v>9500</v>
      </c>
    </row>
    <row r="47" spans="1:4" ht="24">
      <c r="A47" s="140"/>
      <c r="B47" s="141"/>
      <c r="C47" s="142" t="s">
        <v>111</v>
      </c>
      <c r="D47" s="143">
        <f>SUM(D46)</f>
        <v>9500</v>
      </c>
    </row>
    <row r="48" spans="1:4" ht="24.75">
      <c r="A48" s="132"/>
      <c r="B48" s="133" t="s">
        <v>210</v>
      </c>
      <c r="C48" s="134" t="s">
        <v>211</v>
      </c>
      <c r="D48" s="135"/>
    </row>
    <row r="49" spans="1:4" ht="24">
      <c r="A49" s="136">
        <v>11500</v>
      </c>
      <c r="B49" s="137"/>
      <c r="C49" s="138" t="s">
        <v>72</v>
      </c>
      <c r="D49" s="139">
        <v>350</v>
      </c>
    </row>
    <row r="50" spans="1:4" ht="24">
      <c r="A50" s="136">
        <v>13100</v>
      </c>
      <c r="B50" s="137"/>
      <c r="C50" s="138" t="s">
        <v>82</v>
      </c>
      <c r="D50" s="139">
        <v>2</v>
      </c>
    </row>
    <row r="51" spans="1:4" ht="48">
      <c r="A51" s="165" t="s">
        <v>212</v>
      </c>
      <c r="B51" s="162"/>
      <c r="C51" s="163" t="s">
        <v>213</v>
      </c>
      <c r="D51" s="164">
        <v>42384</v>
      </c>
    </row>
    <row r="52" spans="1:4" ht="24">
      <c r="A52" s="140"/>
      <c r="B52" s="141"/>
      <c r="C52" s="142" t="s">
        <v>214</v>
      </c>
      <c r="D52" s="143">
        <f>SUM(D49:D51)</f>
        <v>42736</v>
      </c>
    </row>
    <row r="53" spans="1:4" ht="24.75">
      <c r="A53" s="132"/>
      <c r="B53" s="133" t="s">
        <v>215</v>
      </c>
      <c r="C53" s="134" t="s">
        <v>216</v>
      </c>
      <c r="D53" s="135"/>
    </row>
    <row r="54" spans="1:4" ht="24">
      <c r="A54" s="166">
        <v>10100</v>
      </c>
      <c r="B54" s="137"/>
      <c r="C54" s="167" t="s">
        <v>217</v>
      </c>
      <c r="D54" s="139"/>
    </row>
    <row r="55" spans="1:4" ht="24">
      <c r="A55" s="168">
        <v>10103</v>
      </c>
      <c r="B55" s="169"/>
      <c r="C55" s="170" t="s">
        <v>218</v>
      </c>
      <c r="D55" s="171">
        <v>14440</v>
      </c>
    </row>
    <row r="56" spans="1:4" ht="24">
      <c r="A56" s="172">
        <v>10107</v>
      </c>
      <c r="B56" s="173"/>
      <c r="C56" s="174" t="s">
        <v>219</v>
      </c>
      <c r="D56" s="175"/>
    </row>
    <row r="57" spans="1:4" ht="48">
      <c r="A57" s="166" t="s">
        <v>220</v>
      </c>
      <c r="B57" s="137"/>
      <c r="C57" s="138" t="s">
        <v>221</v>
      </c>
      <c r="D57" s="139">
        <v>11523</v>
      </c>
    </row>
    <row r="58" spans="1:4" ht="48">
      <c r="A58" s="166" t="s">
        <v>222</v>
      </c>
      <c r="B58" s="137"/>
      <c r="C58" s="176" t="s">
        <v>223</v>
      </c>
      <c r="D58" s="177">
        <v>33194</v>
      </c>
    </row>
    <row r="59" spans="1:4" ht="24">
      <c r="A59" s="166">
        <v>12100</v>
      </c>
      <c r="B59" s="137"/>
      <c r="C59" s="167" t="s">
        <v>224</v>
      </c>
      <c r="D59" s="139"/>
    </row>
    <row r="60" spans="1:4" ht="48">
      <c r="A60" s="166" t="s">
        <v>225</v>
      </c>
      <c r="B60" s="137"/>
      <c r="C60" s="138" t="s">
        <v>226</v>
      </c>
      <c r="D60" s="139">
        <v>3834</v>
      </c>
    </row>
    <row r="61" spans="1:4" ht="48">
      <c r="A61" s="172" t="s">
        <v>227</v>
      </c>
      <c r="B61" s="173"/>
      <c r="C61" s="176" t="s">
        <v>228</v>
      </c>
      <c r="D61" s="177">
        <v>366</v>
      </c>
    </row>
    <row r="62" spans="1:4" ht="39">
      <c r="A62" s="178" t="s">
        <v>229</v>
      </c>
      <c r="B62" s="137"/>
      <c r="C62" s="138" t="s">
        <v>230</v>
      </c>
      <c r="D62" s="139">
        <v>3832</v>
      </c>
    </row>
    <row r="63" spans="1:4" ht="24">
      <c r="A63" s="144">
        <v>12307</v>
      </c>
      <c r="B63" s="145"/>
      <c r="C63" s="146" t="s">
        <v>231</v>
      </c>
      <c r="D63" s="147">
        <v>1268</v>
      </c>
    </row>
    <row r="64" spans="1:4" ht="24">
      <c r="A64" s="140"/>
      <c r="B64" s="141"/>
      <c r="C64" s="142" t="s">
        <v>115</v>
      </c>
      <c r="D64" s="143">
        <f>SUM(D55:D63)</f>
        <v>68457</v>
      </c>
    </row>
    <row r="65" spans="1:4" ht="24.75">
      <c r="A65" s="155"/>
      <c r="B65" s="179" t="s">
        <v>232</v>
      </c>
      <c r="C65" s="180" t="s">
        <v>233</v>
      </c>
      <c r="D65" s="181"/>
    </row>
    <row r="66" spans="1:4" ht="24.75">
      <c r="A66" s="182">
        <v>10800</v>
      </c>
      <c r="B66" s="183"/>
      <c r="C66" s="184" t="s">
        <v>234</v>
      </c>
      <c r="D66" s="185">
        <v>565</v>
      </c>
    </row>
    <row r="67" spans="1:4" ht="24.75">
      <c r="A67" s="182">
        <v>11600</v>
      </c>
      <c r="B67" s="183"/>
      <c r="C67" s="184" t="s">
        <v>73</v>
      </c>
      <c r="D67" s="185">
        <v>103</v>
      </c>
    </row>
    <row r="68" spans="1:4" ht="24.75">
      <c r="A68" s="182">
        <v>15000</v>
      </c>
      <c r="B68" s="183"/>
      <c r="C68" s="184" t="s">
        <v>86</v>
      </c>
      <c r="D68" s="185">
        <v>60</v>
      </c>
    </row>
    <row r="69" spans="1:4" ht="24.75">
      <c r="A69" s="182">
        <v>15901</v>
      </c>
      <c r="B69" s="183"/>
      <c r="C69" s="184" t="s">
        <v>235</v>
      </c>
      <c r="D69" s="185">
        <v>112</v>
      </c>
    </row>
    <row r="70" spans="1:4" ht="24.75">
      <c r="A70" s="186">
        <v>16500</v>
      </c>
      <c r="B70" s="187"/>
      <c r="C70" s="188" t="s">
        <v>93</v>
      </c>
      <c r="D70" s="189">
        <v>42</v>
      </c>
    </row>
    <row r="71" spans="1:4" ht="24.75">
      <c r="A71" s="190"/>
      <c r="B71" s="191"/>
      <c r="C71" s="192" t="s">
        <v>236</v>
      </c>
      <c r="D71" s="193">
        <f>SUM(D65:D70)</f>
        <v>882</v>
      </c>
    </row>
    <row r="72" spans="1:4" ht="24.75">
      <c r="A72" s="154" t="s">
        <v>206</v>
      </c>
      <c r="B72" s="154"/>
      <c r="C72" s="154"/>
      <c r="D72" s="154"/>
    </row>
    <row r="73" spans="1:4" ht="18">
      <c r="A73" s="112" t="s">
        <v>175</v>
      </c>
      <c r="B73" s="112"/>
      <c r="C73" s="112"/>
      <c r="D73" s="112"/>
    </row>
    <row r="74" spans="1:4" ht="18">
      <c r="A74" s="112" t="s">
        <v>176</v>
      </c>
      <c r="B74" s="112"/>
      <c r="C74" s="112"/>
      <c r="D74" s="112"/>
    </row>
    <row r="75" spans="1:4" ht="24.75">
      <c r="A75" s="124"/>
      <c r="B75" s="124"/>
      <c r="C75" s="124"/>
      <c r="D75" s="125" t="s">
        <v>52</v>
      </c>
    </row>
    <row r="76" spans="1:4" ht="24.75">
      <c r="A76" s="155" t="s">
        <v>53</v>
      </c>
      <c r="B76" s="127" t="s">
        <v>54</v>
      </c>
      <c r="C76" s="128"/>
      <c r="D76" s="155" t="s">
        <v>55</v>
      </c>
    </row>
    <row r="77" spans="1:4" ht="24.75">
      <c r="A77" s="158" t="s">
        <v>56</v>
      </c>
      <c r="B77" s="130"/>
      <c r="C77" s="131"/>
      <c r="D77" s="158" t="s">
        <v>57</v>
      </c>
    </row>
    <row r="78" spans="1:4" ht="24.75">
      <c r="A78" s="155"/>
      <c r="B78" s="179" t="s">
        <v>237</v>
      </c>
      <c r="C78" s="180" t="s">
        <v>238</v>
      </c>
      <c r="D78" s="181"/>
    </row>
    <row r="79" spans="1:4" ht="24.75">
      <c r="A79" s="182">
        <v>11000</v>
      </c>
      <c r="B79" s="183"/>
      <c r="C79" s="184" t="s">
        <v>239</v>
      </c>
      <c r="D79" s="185">
        <v>3500</v>
      </c>
    </row>
    <row r="80" spans="1:4" ht="24.75">
      <c r="A80" s="190"/>
      <c r="B80" s="191"/>
      <c r="C80" s="194" t="s">
        <v>240</v>
      </c>
      <c r="D80" s="193">
        <f>SUM(D79:D79)</f>
        <v>3500</v>
      </c>
    </row>
    <row r="81" spans="1:4" ht="24.75">
      <c r="A81" s="155"/>
      <c r="B81" s="179" t="s">
        <v>241</v>
      </c>
      <c r="C81" s="180" t="s">
        <v>242</v>
      </c>
      <c r="D81" s="181"/>
    </row>
    <row r="82" spans="1:4" ht="24.75">
      <c r="A82" s="195">
        <v>11100</v>
      </c>
      <c r="B82" s="196"/>
      <c r="C82" s="197" t="s">
        <v>141</v>
      </c>
      <c r="D82" s="198">
        <v>3600</v>
      </c>
    </row>
    <row r="83" spans="1:4" ht="24.75">
      <c r="A83" s="190"/>
      <c r="B83" s="191"/>
      <c r="C83" s="194" t="s">
        <v>243</v>
      </c>
      <c r="D83" s="193">
        <f>SUM(D82)</f>
        <v>3600</v>
      </c>
    </row>
    <row r="84" spans="1:4" ht="24.75">
      <c r="A84" s="155"/>
      <c r="B84" s="179" t="s">
        <v>244</v>
      </c>
      <c r="C84" s="180" t="s">
        <v>245</v>
      </c>
      <c r="D84" s="181"/>
    </row>
    <row r="85" spans="1:4" ht="49.5">
      <c r="A85" s="199" t="s">
        <v>246</v>
      </c>
      <c r="B85" s="183"/>
      <c r="C85" s="200" t="s">
        <v>247</v>
      </c>
      <c r="D85" s="201">
        <v>3985</v>
      </c>
    </row>
    <row r="86" spans="1:4" ht="49.5">
      <c r="A86" s="202" t="s">
        <v>248</v>
      </c>
      <c r="B86" s="187"/>
      <c r="C86" s="203" t="s">
        <v>249</v>
      </c>
      <c r="D86" s="150">
        <v>26123</v>
      </c>
    </row>
    <row r="87" spans="1:4" ht="24.75">
      <c r="A87" s="195">
        <v>14222</v>
      </c>
      <c r="B87" s="196"/>
      <c r="C87" s="197" t="s">
        <v>250</v>
      </c>
      <c r="D87" s="198">
        <v>26000</v>
      </c>
    </row>
    <row r="88" spans="1:4" ht="24.75">
      <c r="A88" s="190"/>
      <c r="B88" s="191"/>
      <c r="C88" s="194" t="s">
        <v>251</v>
      </c>
      <c r="D88" s="193">
        <f>SUM(D85:D87)</f>
        <v>56108</v>
      </c>
    </row>
    <row r="89" spans="1:4" ht="24.75">
      <c r="A89" s="155"/>
      <c r="B89" s="179" t="s">
        <v>252</v>
      </c>
      <c r="C89" s="180" t="s">
        <v>253</v>
      </c>
      <c r="D89" s="181"/>
    </row>
    <row r="90" spans="1:4" ht="24.75">
      <c r="A90" s="182">
        <v>10900</v>
      </c>
      <c r="B90" s="183"/>
      <c r="C90" s="184" t="s">
        <v>66</v>
      </c>
      <c r="D90" s="185">
        <v>4024</v>
      </c>
    </row>
    <row r="91" spans="1:4" ht="24.75">
      <c r="A91" s="182">
        <v>15700</v>
      </c>
      <c r="B91" s="183"/>
      <c r="C91" s="184" t="s">
        <v>254</v>
      </c>
      <c r="D91" s="185">
        <v>10</v>
      </c>
    </row>
    <row r="92" spans="1:4" ht="24.75">
      <c r="A92" s="186">
        <v>16700</v>
      </c>
      <c r="B92" s="187"/>
      <c r="C92" s="188" t="s">
        <v>94</v>
      </c>
      <c r="D92" s="189">
        <v>2984</v>
      </c>
    </row>
    <row r="93" spans="1:4" ht="24.75">
      <c r="A93" s="190"/>
      <c r="B93" s="191"/>
      <c r="C93" s="194" t="s">
        <v>255</v>
      </c>
      <c r="D93" s="193">
        <f>SUM(D90:D92)</f>
        <v>7018</v>
      </c>
    </row>
    <row r="94" spans="1:4" ht="24.75">
      <c r="A94" s="155"/>
      <c r="B94" s="179" t="s">
        <v>256</v>
      </c>
      <c r="C94" s="180" t="s">
        <v>257</v>
      </c>
      <c r="D94" s="181"/>
    </row>
    <row r="95" spans="1:4" ht="24.75">
      <c r="A95" s="195">
        <v>40501</v>
      </c>
      <c r="B95" s="196"/>
      <c r="C95" s="197" t="s">
        <v>98</v>
      </c>
      <c r="D95" s="198">
        <v>229503</v>
      </c>
    </row>
    <row r="96" spans="1:4" ht="24.75">
      <c r="A96" s="190"/>
      <c r="B96" s="191"/>
      <c r="C96" s="194" t="s">
        <v>120</v>
      </c>
      <c r="D96" s="193">
        <f>SUM(D95)</f>
        <v>229503</v>
      </c>
    </row>
    <row r="97" spans="1:4" ht="24.75">
      <c r="A97" s="158">
        <v>19000</v>
      </c>
      <c r="B97" s="124"/>
      <c r="C97" s="204" t="s">
        <v>258</v>
      </c>
      <c r="D97" s="205">
        <v>3129</v>
      </c>
    </row>
    <row r="98" spans="1:4" ht="24.75">
      <c r="A98" s="158"/>
      <c r="B98" s="124"/>
      <c r="C98" s="204" t="s">
        <v>259</v>
      </c>
      <c r="D98" s="205">
        <f>SUM(D20+D23+D31+D38+D47+D52+D64+D71+D80+D83+D88+D93+D96+D97)</f>
        <v>643000</v>
      </c>
    </row>
    <row r="99" spans="1:4" ht="24.75">
      <c r="A99" s="206">
        <v>38703</v>
      </c>
      <c r="B99" s="206"/>
      <c r="C99" s="62"/>
      <c r="D99" s="62"/>
    </row>
    <row r="100" spans="1:4" ht="24.75">
      <c r="A100" s="207" t="s">
        <v>260</v>
      </c>
      <c r="B100" s="207"/>
      <c r="C100" s="62"/>
      <c r="D100" s="62"/>
    </row>
    <row r="101" spans="1:4" ht="24.75">
      <c r="A101" s="62"/>
      <c r="B101" s="62"/>
      <c r="C101" s="62"/>
      <c r="D101" s="62"/>
    </row>
    <row r="102" spans="1:4" ht="24.75">
      <c r="A102" s="62"/>
      <c r="B102" s="62"/>
      <c r="C102" s="62"/>
      <c r="D102" s="62"/>
    </row>
    <row r="103" spans="1:4" ht="24.75">
      <c r="A103" s="62"/>
      <c r="B103" s="62"/>
      <c r="C103" s="62"/>
      <c r="D103" s="62"/>
    </row>
    <row r="104" spans="1:4" ht="24.75">
      <c r="A104" s="62"/>
      <c r="B104" s="62"/>
      <c r="C104" s="62"/>
      <c r="D104" s="62"/>
    </row>
    <row r="105" spans="1:4" ht="24.75">
      <c r="A105" s="62"/>
      <c r="B105" s="62"/>
      <c r="C105" s="62"/>
      <c r="D105" s="62"/>
    </row>
    <row r="106" spans="1:4" ht="24.75">
      <c r="A106" s="62"/>
      <c r="B106" s="62"/>
      <c r="C106" s="62"/>
      <c r="D106" s="62"/>
    </row>
    <row r="107" spans="1:4" ht="24.75">
      <c r="A107" s="62"/>
      <c r="B107" s="62"/>
      <c r="C107" s="62"/>
      <c r="D107" s="62"/>
    </row>
    <row r="108" spans="1:4" ht="24.75">
      <c r="A108" s="62"/>
      <c r="B108" s="62"/>
      <c r="C108" s="62"/>
      <c r="D108" s="62"/>
    </row>
    <row r="109" spans="1:4" ht="24.75">
      <c r="A109" s="62"/>
      <c r="B109" s="62"/>
      <c r="C109" s="62"/>
      <c r="D109" s="62"/>
    </row>
    <row r="110" spans="1:4" ht="24.75">
      <c r="A110" s="62"/>
      <c r="B110" s="62"/>
      <c r="C110" s="62"/>
      <c r="D110" s="62"/>
    </row>
    <row r="111" spans="1:4" ht="24.75">
      <c r="A111" s="62"/>
      <c r="B111" s="62"/>
      <c r="C111" s="62"/>
      <c r="D111" s="62"/>
    </row>
    <row r="112" spans="1:4" ht="24.75">
      <c r="A112" s="62"/>
      <c r="B112" s="62"/>
      <c r="C112" s="62"/>
      <c r="D112" s="62"/>
    </row>
    <row r="113" spans="1:4" ht="24.75">
      <c r="A113" s="62"/>
      <c r="B113" s="62"/>
      <c r="C113" s="62"/>
      <c r="D113" s="62"/>
    </row>
    <row r="114" spans="1:4" ht="24.75">
      <c r="A114" s="62"/>
      <c r="B114" s="62"/>
      <c r="C114" s="62"/>
      <c r="D114" s="62"/>
    </row>
    <row r="115" spans="1:4" ht="24.75">
      <c r="A115" s="62"/>
      <c r="B115" s="62"/>
      <c r="C115" s="62"/>
      <c r="D115" s="62"/>
    </row>
    <row r="116" spans="1:4" ht="24.75">
      <c r="A116" s="62"/>
      <c r="B116" s="62"/>
      <c r="C116" s="62"/>
      <c r="D116" s="62"/>
    </row>
    <row r="117" spans="1:4" ht="24.75">
      <c r="A117" s="62"/>
      <c r="B117" s="62"/>
      <c r="C117" s="62"/>
      <c r="D117" s="62"/>
    </row>
    <row r="118" spans="1:4" ht="24.75">
      <c r="A118" s="62"/>
      <c r="B118" s="62"/>
      <c r="C118" s="62"/>
      <c r="D118" s="62"/>
    </row>
    <row r="119" spans="1:4" ht="24.75">
      <c r="A119" s="62"/>
      <c r="B119" s="62"/>
      <c r="C119" s="62"/>
      <c r="D119" s="62"/>
    </row>
    <row r="120" spans="1:4" ht="24.75">
      <c r="A120" s="62"/>
      <c r="B120" s="62"/>
      <c r="C120" s="62"/>
      <c r="D120" s="62"/>
    </row>
    <row r="121" spans="1:4" ht="24.75">
      <c r="A121" s="62"/>
      <c r="B121" s="62"/>
      <c r="C121" s="62"/>
      <c r="D121" s="62"/>
    </row>
    <row r="122" spans="1:4" ht="24.75">
      <c r="A122" s="62"/>
      <c r="B122" s="62"/>
      <c r="C122" s="62"/>
      <c r="D122" s="62"/>
    </row>
    <row r="123" spans="1:4" ht="24.75">
      <c r="A123" s="62"/>
      <c r="B123" s="62"/>
      <c r="C123" s="62"/>
      <c r="D123" s="62"/>
    </row>
    <row r="124" spans="1:4" ht="24.75">
      <c r="A124" s="62"/>
      <c r="B124" s="62"/>
      <c r="C124" s="62"/>
      <c r="D124" s="62"/>
    </row>
    <row r="125" spans="1:4" ht="24.75">
      <c r="A125" s="62"/>
      <c r="B125" s="62"/>
      <c r="C125" s="62"/>
      <c r="D125" s="62"/>
    </row>
    <row r="126" spans="1:4" ht="24.75">
      <c r="A126" s="62"/>
      <c r="B126" s="62"/>
      <c r="C126" s="62"/>
      <c r="D126" s="62"/>
    </row>
    <row r="127" spans="1:4" ht="24.75">
      <c r="A127" s="62"/>
      <c r="B127" s="62"/>
      <c r="C127" s="62"/>
      <c r="D127" s="62"/>
    </row>
    <row r="128" spans="1:4" ht="24.75">
      <c r="A128" s="62"/>
      <c r="B128" s="62"/>
      <c r="C128" s="62"/>
      <c r="D128" s="62"/>
    </row>
    <row r="129" spans="1:4" ht="24.75">
      <c r="A129" s="62"/>
      <c r="B129" s="62"/>
      <c r="C129" s="62"/>
      <c r="D129" s="62"/>
    </row>
    <row r="130" spans="1:4" ht="24.75">
      <c r="A130" s="62"/>
      <c r="B130" s="62"/>
      <c r="C130" s="62"/>
      <c r="D130" s="62"/>
    </row>
    <row r="131" spans="1:4" ht="24.75">
      <c r="A131" s="62"/>
      <c r="B131" s="62"/>
      <c r="C131" s="62"/>
      <c r="D131" s="62"/>
    </row>
    <row r="132" spans="1:4" ht="24.75">
      <c r="A132" s="62"/>
      <c r="B132" s="62"/>
      <c r="C132" s="62"/>
      <c r="D132" s="62"/>
    </row>
    <row r="133" spans="1:4" ht="24.75">
      <c r="A133" s="62"/>
      <c r="B133" s="62"/>
      <c r="C133" s="62"/>
      <c r="D133" s="62"/>
    </row>
    <row r="134" spans="1:4" ht="24.75">
      <c r="A134" s="62"/>
      <c r="B134" s="62"/>
      <c r="C134" s="62"/>
      <c r="D134" s="62"/>
    </row>
    <row r="135" spans="1:4" ht="24.75">
      <c r="A135" s="62"/>
      <c r="B135" s="62"/>
      <c r="C135" s="62"/>
      <c r="D135" s="62"/>
    </row>
    <row r="136" spans="1:4" ht="24.75">
      <c r="A136" s="62"/>
      <c r="B136" s="62"/>
      <c r="C136" s="62"/>
      <c r="D136" s="62"/>
    </row>
    <row r="137" spans="1:4" ht="24.75">
      <c r="A137" s="62"/>
      <c r="B137" s="62"/>
      <c r="C137" s="62"/>
      <c r="D137" s="62"/>
    </row>
    <row r="138" spans="1:4" ht="24.75">
      <c r="A138" s="62"/>
      <c r="B138" s="62"/>
      <c r="C138" s="62"/>
      <c r="D138" s="62"/>
    </row>
    <row r="139" spans="1:4" ht="24.75">
      <c r="A139" s="62"/>
      <c r="B139" s="62"/>
      <c r="C139" s="62"/>
      <c r="D139" s="62"/>
    </row>
    <row r="140" spans="1:4" ht="24.75">
      <c r="A140" s="62"/>
      <c r="B140" s="62"/>
      <c r="C140" s="62"/>
      <c r="D140" s="62"/>
    </row>
    <row r="141" spans="1:4" ht="24.75">
      <c r="A141" s="62"/>
      <c r="B141" s="62"/>
      <c r="C141" s="62"/>
      <c r="D141" s="62"/>
    </row>
    <row r="142" spans="1:4" ht="24.75">
      <c r="A142" s="62"/>
      <c r="B142" s="62"/>
      <c r="C142" s="62"/>
      <c r="D142" s="62"/>
    </row>
    <row r="143" spans="1:4" ht="24.75">
      <c r="A143" s="62"/>
      <c r="B143" s="62"/>
      <c r="C143" s="62"/>
      <c r="D143" s="62"/>
    </row>
    <row r="144" spans="1:4" ht="24.75">
      <c r="A144" s="62"/>
      <c r="B144" s="62"/>
      <c r="C144" s="62"/>
      <c r="D144" s="62"/>
    </row>
    <row r="145" spans="1:4" ht="24.75">
      <c r="A145" s="62"/>
      <c r="B145" s="62"/>
      <c r="C145" s="62"/>
      <c r="D145" s="62"/>
    </row>
    <row r="146" spans="1:4" ht="24.75">
      <c r="A146" s="62"/>
      <c r="B146" s="62"/>
      <c r="C146" s="62"/>
      <c r="D146" s="62"/>
    </row>
    <row r="147" spans="1:4" ht="24.75">
      <c r="A147" s="62"/>
      <c r="B147" s="62"/>
      <c r="C147" s="62"/>
      <c r="D147" s="62"/>
    </row>
    <row r="148" spans="1:4" ht="24.75">
      <c r="A148" s="62"/>
      <c r="B148" s="62"/>
      <c r="C148" s="62"/>
      <c r="D148" s="62"/>
    </row>
    <row r="149" spans="1:4" ht="24.75">
      <c r="A149" s="62"/>
      <c r="B149" s="62"/>
      <c r="C149" s="62"/>
      <c r="D149" s="62"/>
    </row>
    <row r="150" spans="1:4" ht="24.75">
      <c r="A150" s="62"/>
      <c r="B150" s="62"/>
      <c r="C150" s="62"/>
      <c r="D150" s="62"/>
    </row>
    <row r="151" spans="1:4" ht="24.75">
      <c r="A151" s="62"/>
      <c r="B151" s="62"/>
      <c r="C151" s="62"/>
      <c r="D151" s="62"/>
    </row>
    <row r="152" spans="1:4" ht="24.75">
      <c r="A152" s="62"/>
      <c r="B152" s="62"/>
      <c r="C152" s="62"/>
      <c r="D152" s="62"/>
    </row>
    <row r="153" spans="1:4" ht="24.75">
      <c r="A153" s="62"/>
      <c r="B153" s="62"/>
      <c r="C153" s="62"/>
      <c r="D153" s="62"/>
    </row>
    <row r="154" spans="1:4" ht="24.75">
      <c r="A154" s="62"/>
      <c r="B154" s="62"/>
      <c r="C154" s="62"/>
      <c r="D154" s="62"/>
    </row>
    <row r="155" spans="1:4" ht="24.75">
      <c r="A155" s="62"/>
      <c r="B155" s="62"/>
      <c r="C155" s="62"/>
      <c r="D155" s="62"/>
    </row>
    <row r="156" spans="1:4" ht="24.75">
      <c r="A156" s="62"/>
      <c r="B156" s="62"/>
      <c r="C156" s="62"/>
      <c r="D156" s="62"/>
    </row>
    <row r="157" spans="1:4" ht="24.75">
      <c r="A157" s="62"/>
      <c r="B157" s="62"/>
      <c r="C157" s="62"/>
      <c r="D157" s="62"/>
    </row>
    <row r="158" spans="1:4" ht="24.75">
      <c r="A158" s="62"/>
      <c r="B158" s="62"/>
      <c r="C158" s="62"/>
      <c r="D158" s="62"/>
    </row>
    <row r="159" spans="1:4" ht="24.75">
      <c r="A159" s="62"/>
      <c r="B159" s="62"/>
      <c r="C159" s="62"/>
      <c r="D159" s="62"/>
    </row>
    <row r="160" spans="1:4" ht="24.75">
      <c r="A160" s="62"/>
      <c r="B160" s="62"/>
      <c r="C160" s="62"/>
      <c r="D160" s="62"/>
    </row>
    <row r="161" spans="1:4" ht="24.75">
      <c r="A161" s="62"/>
      <c r="B161" s="62"/>
      <c r="C161" s="62"/>
      <c r="D161" s="62"/>
    </row>
    <row r="162" spans="1:4" ht="24.75">
      <c r="A162" s="62"/>
      <c r="B162" s="62"/>
      <c r="C162" s="62"/>
      <c r="D162" s="62"/>
    </row>
    <row r="163" spans="1:4" ht="24.75">
      <c r="A163" s="62"/>
      <c r="B163" s="62"/>
      <c r="C163" s="62"/>
      <c r="D163" s="62"/>
    </row>
    <row r="164" spans="1:4" ht="24.75">
      <c r="A164" s="62"/>
      <c r="B164" s="62"/>
      <c r="C164" s="62"/>
      <c r="D164" s="62"/>
    </row>
  </sheetData>
  <sheetProtection/>
  <mergeCells count="14">
    <mergeCell ref="B76:C77"/>
    <mergeCell ref="A99:B99"/>
    <mergeCell ref="A41:D41"/>
    <mergeCell ref="B43:C44"/>
    <mergeCell ref="D55:D56"/>
    <mergeCell ref="A72:D72"/>
    <mergeCell ref="A73:D73"/>
    <mergeCell ref="A74:D74"/>
    <mergeCell ref="A1:D1"/>
    <mergeCell ref="A2:D2"/>
    <mergeCell ref="A3:D3"/>
    <mergeCell ref="B5:C6"/>
    <mergeCell ref="A39:D39"/>
    <mergeCell ref="A40:D4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1" width="4.8515625" style="208" customWidth="1"/>
    <col min="2" max="2" width="4.8515625" style="209" customWidth="1"/>
    <col min="3" max="3" width="4.8515625" style="208" customWidth="1"/>
    <col min="4" max="4" width="49.8515625" style="208" customWidth="1"/>
    <col min="5" max="5" width="10.7109375" style="251" customWidth="1"/>
  </cols>
  <sheetData>
    <row r="1" spans="1:5" ht="24.75">
      <c r="A1" s="111" t="s">
        <v>261</v>
      </c>
      <c r="B1" s="111"/>
      <c r="C1" s="111"/>
      <c r="D1" s="111"/>
      <c r="E1" s="111"/>
    </row>
    <row r="2" spans="1:5" ht="18">
      <c r="A2" s="112" t="s">
        <v>262</v>
      </c>
      <c r="B2" s="112"/>
      <c r="C2" s="112"/>
      <c r="D2" s="112"/>
      <c r="E2" s="112"/>
    </row>
    <row r="3" spans="1:5" ht="18">
      <c r="A3" s="112" t="s">
        <v>263</v>
      </c>
      <c r="B3" s="112"/>
      <c r="C3" s="112"/>
      <c r="D3" s="112"/>
      <c r="E3" s="112"/>
    </row>
    <row r="4" spans="3:5" ht="13.5">
      <c r="C4" s="210"/>
      <c r="D4" s="211"/>
      <c r="E4" s="212" t="s">
        <v>52</v>
      </c>
    </row>
    <row r="5" spans="1:5" ht="21.75">
      <c r="A5" s="104" t="s">
        <v>264</v>
      </c>
      <c r="B5" s="213"/>
      <c r="C5" s="214"/>
      <c r="D5" s="88"/>
      <c r="E5" s="215" t="s">
        <v>55</v>
      </c>
    </row>
    <row r="6" spans="1:5" ht="21.75">
      <c r="A6" s="216" t="s">
        <v>265</v>
      </c>
      <c r="B6" s="217" t="s">
        <v>266</v>
      </c>
      <c r="C6" s="218" t="s">
        <v>267</v>
      </c>
      <c r="D6" s="91" t="s">
        <v>268</v>
      </c>
      <c r="E6" s="219" t="s">
        <v>57</v>
      </c>
    </row>
    <row r="7" spans="1:5" ht="24">
      <c r="A7" s="220"/>
      <c r="B7" s="221"/>
      <c r="C7" s="222"/>
      <c r="D7" s="223" t="s">
        <v>269</v>
      </c>
      <c r="E7" s="224"/>
    </row>
    <row r="8" spans="1:5" ht="21.75">
      <c r="A8" s="225">
        <v>21</v>
      </c>
      <c r="B8" s="226">
        <v>101</v>
      </c>
      <c r="C8" s="227">
        <v>1</v>
      </c>
      <c r="D8" s="228" t="s">
        <v>270</v>
      </c>
      <c r="E8" s="229">
        <v>71900</v>
      </c>
    </row>
    <row r="9" spans="1:5" ht="21.75">
      <c r="A9" s="225">
        <v>11</v>
      </c>
      <c r="B9" s="226">
        <v>103</v>
      </c>
      <c r="C9" s="227">
        <v>1</v>
      </c>
      <c r="D9" s="228" t="s">
        <v>271</v>
      </c>
      <c r="E9" s="229">
        <v>38000</v>
      </c>
    </row>
    <row r="10" spans="1:5" ht="21.75">
      <c r="A10" s="225">
        <v>11</v>
      </c>
      <c r="B10" s="226">
        <v>104</v>
      </c>
      <c r="C10" s="227">
        <v>1</v>
      </c>
      <c r="D10" s="228" t="s">
        <v>272</v>
      </c>
      <c r="E10" s="229">
        <v>4991</v>
      </c>
    </row>
    <row r="11" spans="1:5" ht="21.75">
      <c r="A11" s="225">
        <v>41</v>
      </c>
      <c r="B11" s="226">
        <v>104</v>
      </c>
      <c r="C11" s="227">
        <v>1</v>
      </c>
      <c r="D11" s="228" t="s">
        <v>273</v>
      </c>
      <c r="E11" s="229">
        <v>8256</v>
      </c>
    </row>
    <row r="12" spans="1:5" ht="21.75">
      <c r="A12" s="225">
        <v>51</v>
      </c>
      <c r="B12" s="226">
        <v>105</v>
      </c>
      <c r="C12" s="227">
        <v>1</v>
      </c>
      <c r="D12" s="228" t="s">
        <v>274</v>
      </c>
      <c r="E12" s="229">
        <v>2920</v>
      </c>
    </row>
    <row r="13" spans="1:5" ht="21.75">
      <c r="A13" s="225">
        <v>52</v>
      </c>
      <c r="B13" s="226">
        <v>105</v>
      </c>
      <c r="C13" s="227">
        <v>1</v>
      </c>
      <c r="D13" s="228" t="s">
        <v>275</v>
      </c>
      <c r="E13" s="229">
        <v>17707</v>
      </c>
    </row>
    <row r="14" spans="1:5" ht="21.75">
      <c r="A14" s="225">
        <v>53</v>
      </c>
      <c r="B14" s="226">
        <v>105</v>
      </c>
      <c r="C14" s="227">
        <v>1</v>
      </c>
      <c r="D14" s="228" t="s">
        <v>276</v>
      </c>
      <c r="E14" s="229">
        <v>5817</v>
      </c>
    </row>
    <row r="15" spans="1:5" ht="21.75">
      <c r="A15" s="225">
        <v>54</v>
      </c>
      <c r="B15" s="226">
        <v>105</v>
      </c>
      <c r="C15" s="227">
        <v>1</v>
      </c>
      <c r="D15" s="228" t="s">
        <v>277</v>
      </c>
      <c r="E15" s="229">
        <v>3866</v>
      </c>
    </row>
    <row r="16" spans="1:5" ht="21.75">
      <c r="A16" s="225">
        <v>55</v>
      </c>
      <c r="B16" s="226">
        <v>105</v>
      </c>
      <c r="C16" s="227">
        <v>1</v>
      </c>
      <c r="D16" s="228" t="s">
        <v>278</v>
      </c>
      <c r="E16" s="229">
        <v>4673</v>
      </c>
    </row>
    <row r="17" spans="1:5" ht="21.75">
      <c r="A17" s="225">
        <v>56</v>
      </c>
      <c r="B17" s="226">
        <v>105</v>
      </c>
      <c r="C17" s="227">
        <v>1</v>
      </c>
      <c r="D17" s="228" t="s">
        <v>279</v>
      </c>
      <c r="E17" s="229">
        <v>11000</v>
      </c>
    </row>
    <row r="18" spans="1:5" ht="21.75">
      <c r="A18" s="225">
        <v>61</v>
      </c>
      <c r="B18" s="226">
        <v>105</v>
      </c>
      <c r="C18" s="227">
        <v>1</v>
      </c>
      <c r="D18" s="228" t="s">
        <v>280</v>
      </c>
      <c r="E18" s="229">
        <v>3308</v>
      </c>
    </row>
    <row r="19" spans="1:5" ht="21.75">
      <c r="A19" s="220">
        <v>11</v>
      </c>
      <c r="B19" s="230">
        <v>106</v>
      </c>
      <c r="C19" s="231">
        <v>1</v>
      </c>
      <c r="D19" s="232" t="s">
        <v>281</v>
      </c>
      <c r="E19" s="233">
        <v>75000</v>
      </c>
    </row>
    <row r="20" spans="1:5" ht="21.75">
      <c r="A20" s="104"/>
      <c r="B20" s="234"/>
      <c r="C20" s="218"/>
      <c r="D20" s="235" t="s">
        <v>282</v>
      </c>
      <c r="E20" s="236">
        <f>SUM(E8:E19)</f>
        <v>247438</v>
      </c>
    </row>
    <row r="21" spans="1:5" ht="24">
      <c r="A21" s="220"/>
      <c r="B21" s="230"/>
      <c r="C21" s="231"/>
      <c r="D21" s="237" t="s">
        <v>283</v>
      </c>
      <c r="E21" s="238"/>
    </row>
    <row r="22" spans="1:5" ht="21.75">
      <c r="A22" s="225">
        <v>13</v>
      </c>
      <c r="B22" s="226">
        <v>108</v>
      </c>
      <c r="C22" s="227">
        <v>1</v>
      </c>
      <c r="D22" s="239" t="s">
        <v>284</v>
      </c>
      <c r="E22" s="240">
        <v>38000</v>
      </c>
    </row>
    <row r="23" spans="1:5" ht="21.75">
      <c r="A23" s="225">
        <v>14</v>
      </c>
      <c r="B23" s="226">
        <v>108</v>
      </c>
      <c r="C23" s="227">
        <v>1</v>
      </c>
      <c r="D23" s="239" t="s">
        <v>285</v>
      </c>
      <c r="E23" s="240">
        <v>265</v>
      </c>
    </row>
    <row r="24" spans="1:5" ht="21.75">
      <c r="A24" s="225">
        <v>15</v>
      </c>
      <c r="B24" s="226">
        <v>108</v>
      </c>
      <c r="C24" s="227">
        <v>1</v>
      </c>
      <c r="D24" s="239" t="s">
        <v>286</v>
      </c>
      <c r="E24" s="240">
        <v>3661</v>
      </c>
    </row>
    <row r="25" spans="1:5" ht="21.75">
      <c r="A25" s="225">
        <v>16</v>
      </c>
      <c r="B25" s="226">
        <v>108</v>
      </c>
      <c r="C25" s="227">
        <v>1</v>
      </c>
      <c r="D25" s="239" t="s">
        <v>287</v>
      </c>
      <c r="E25" s="240">
        <v>20000</v>
      </c>
    </row>
    <row r="26" spans="1:5" ht="21.75">
      <c r="A26" s="225">
        <v>17</v>
      </c>
      <c r="B26" s="226">
        <v>108</v>
      </c>
      <c r="C26" s="227">
        <v>1</v>
      </c>
      <c r="D26" s="239" t="s">
        <v>288</v>
      </c>
      <c r="E26" s="240">
        <v>200</v>
      </c>
    </row>
    <row r="27" spans="1:5" ht="21.75">
      <c r="A27" s="225">
        <v>18</v>
      </c>
      <c r="B27" s="226">
        <v>108</v>
      </c>
      <c r="C27" s="227">
        <v>1</v>
      </c>
      <c r="D27" s="239" t="s">
        <v>289</v>
      </c>
      <c r="E27" s="240">
        <v>11000</v>
      </c>
    </row>
    <row r="28" spans="1:5" ht="21.75">
      <c r="A28" s="225">
        <v>21</v>
      </c>
      <c r="B28" s="226">
        <v>108</v>
      </c>
      <c r="C28" s="227">
        <v>1</v>
      </c>
      <c r="D28" s="239" t="s">
        <v>290</v>
      </c>
      <c r="E28" s="240">
        <v>4000</v>
      </c>
    </row>
    <row r="29" spans="1:5" ht="21.75">
      <c r="A29" s="225">
        <v>31</v>
      </c>
      <c r="B29" s="226">
        <v>108</v>
      </c>
      <c r="C29" s="227">
        <v>1</v>
      </c>
      <c r="D29" s="239" t="s">
        <v>291</v>
      </c>
      <c r="E29" s="240">
        <v>6291</v>
      </c>
    </row>
    <row r="30" spans="1:5" ht="21.75">
      <c r="A30" s="225">
        <v>41</v>
      </c>
      <c r="B30" s="226">
        <v>108</v>
      </c>
      <c r="C30" s="227">
        <v>1</v>
      </c>
      <c r="D30" s="239" t="s">
        <v>292</v>
      </c>
      <c r="E30" s="240">
        <v>226271</v>
      </c>
    </row>
    <row r="31" spans="1:5" ht="21.75">
      <c r="A31" s="225">
        <v>42</v>
      </c>
      <c r="B31" s="226">
        <v>108</v>
      </c>
      <c r="C31" s="227">
        <v>1</v>
      </c>
      <c r="D31" s="239" t="s">
        <v>293</v>
      </c>
      <c r="E31" s="240">
        <v>5091</v>
      </c>
    </row>
    <row r="32" spans="1:5" ht="21.75">
      <c r="A32" s="225">
        <v>11</v>
      </c>
      <c r="B32" s="226">
        <v>109</v>
      </c>
      <c r="C32" s="227">
        <v>1</v>
      </c>
      <c r="D32" s="239" t="s">
        <v>294</v>
      </c>
      <c r="E32" s="240">
        <v>8500</v>
      </c>
    </row>
    <row r="33" spans="1:5" ht="21.75">
      <c r="A33" s="225">
        <v>12</v>
      </c>
      <c r="B33" s="226">
        <v>109</v>
      </c>
      <c r="C33" s="227">
        <v>1</v>
      </c>
      <c r="D33" s="239" t="s">
        <v>295</v>
      </c>
      <c r="E33" s="240">
        <v>14800</v>
      </c>
    </row>
    <row r="34" spans="1:5" ht="21.75">
      <c r="A34" s="225">
        <v>11</v>
      </c>
      <c r="B34" s="226">
        <v>110</v>
      </c>
      <c r="C34" s="227">
        <v>1</v>
      </c>
      <c r="D34" s="239" t="s">
        <v>296</v>
      </c>
      <c r="E34" s="240">
        <v>19983</v>
      </c>
    </row>
    <row r="35" spans="1:5" ht="21.75">
      <c r="A35" s="225">
        <v>11</v>
      </c>
      <c r="B35" s="226">
        <v>112</v>
      </c>
      <c r="C35" s="227">
        <v>1</v>
      </c>
      <c r="D35" s="239" t="s">
        <v>297</v>
      </c>
      <c r="E35" s="240">
        <v>1776</v>
      </c>
    </row>
    <row r="36" spans="1:5" ht="21.75">
      <c r="A36" s="225">
        <v>21</v>
      </c>
      <c r="B36" s="226">
        <v>112</v>
      </c>
      <c r="C36" s="227">
        <v>1</v>
      </c>
      <c r="D36" s="239" t="s">
        <v>298</v>
      </c>
      <c r="E36" s="240">
        <v>92</v>
      </c>
    </row>
    <row r="37" spans="1:5" ht="21.75">
      <c r="A37" s="225">
        <v>22</v>
      </c>
      <c r="B37" s="226">
        <v>112</v>
      </c>
      <c r="C37" s="227">
        <v>1</v>
      </c>
      <c r="D37" s="239" t="s">
        <v>299</v>
      </c>
      <c r="E37" s="240">
        <v>97</v>
      </c>
    </row>
    <row r="38" spans="1:5" ht="21.75">
      <c r="A38" s="225">
        <v>23</v>
      </c>
      <c r="B38" s="226">
        <v>112</v>
      </c>
      <c r="C38" s="227">
        <v>1</v>
      </c>
      <c r="D38" s="239" t="s">
        <v>300</v>
      </c>
      <c r="E38" s="240">
        <v>841</v>
      </c>
    </row>
    <row r="39" spans="1:5" ht="21.75">
      <c r="A39" s="225">
        <v>24</v>
      </c>
      <c r="B39" s="226">
        <v>112</v>
      </c>
      <c r="C39" s="227">
        <v>1</v>
      </c>
      <c r="D39" s="239" t="s">
        <v>301</v>
      </c>
      <c r="E39" s="240">
        <v>8116</v>
      </c>
    </row>
    <row r="40" spans="1:5" ht="21.75">
      <c r="A40" s="225">
        <v>26</v>
      </c>
      <c r="B40" s="226">
        <v>112</v>
      </c>
      <c r="C40" s="227">
        <v>1</v>
      </c>
      <c r="D40" s="239" t="s">
        <v>302</v>
      </c>
      <c r="E40" s="240">
        <v>21640</v>
      </c>
    </row>
    <row r="41" spans="1:5" ht="21.75">
      <c r="A41" s="220">
        <v>12</v>
      </c>
      <c r="B41" s="230">
        <v>100</v>
      </c>
      <c r="C41" s="241">
        <v>1</v>
      </c>
      <c r="D41" s="242" t="s">
        <v>303</v>
      </c>
      <c r="E41" s="243">
        <v>1809</v>
      </c>
    </row>
    <row r="42" spans="1:5" ht="21.75">
      <c r="A42" s="104"/>
      <c r="B42" s="244"/>
      <c r="C42" s="245"/>
      <c r="D42" s="104" t="s">
        <v>304</v>
      </c>
      <c r="E42" s="236">
        <f>SUM(E22:E41)</f>
        <v>392433</v>
      </c>
    </row>
    <row r="43" spans="1:5" ht="21.75">
      <c r="A43" s="104"/>
      <c r="B43" s="244"/>
      <c r="C43" s="245"/>
      <c r="D43" s="246" t="s">
        <v>305</v>
      </c>
      <c r="E43" s="236">
        <v>3129</v>
      </c>
    </row>
    <row r="44" spans="1:5" ht="21.75">
      <c r="A44" s="104"/>
      <c r="B44" s="244"/>
      <c r="C44" s="245"/>
      <c r="D44" s="104" t="s">
        <v>306</v>
      </c>
      <c r="E44" s="236">
        <f>SUM(E20+E42+E43)</f>
        <v>643000</v>
      </c>
    </row>
    <row r="45" spans="1:5" ht="24.75">
      <c r="A45" s="247">
        <v>38703</v>
      </c>
      <c r="B45" s="247"/>
      <c r="C45" s="247"/>
      <c r="D45" s="248"/>
      <c r="E45" s="249"/>
    </row>
    <row r="46" spans="1:5" ht="24.75">
      <c r="A46" s="57" t="s">
        <v>307</v>
      </c>
      <c r="B46" s="57"/>
      <c r="C46" s="250"/>
      <c r="D46" s="248"/>
      <c r="E46" s="249"/>
    </row>
    <row r="47" spans="1:5" ht="24.75">
      <c r="A47" s="82"/>
      <c r="B47" s="82"/>
      <c r="C47" s="107"/>
      <c r="D47" s="248"/>
      <c r="E47" s="249"/>
    </row>
  </sheetData>
  <sheetProtection/>
  <mergeCells count="4">
    <mergeCell ref="A1:E1"/>
    <mergeCell ref="A2:E2"/>
    <mergeCell ref="A3:E3"/>
    <mergeCell ref="A45:C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rightToLeft="1" zoomScalePageLayoutView="0" workbookViewId="0" topLeftCell="A1">
      <selection activeCell="G6" sqref="G6"/>
    </sheetView>
  </sheetViews>
  <sheetFormatPr defaultColWidth="9.140625" defaultRowHeight="12.75"/>
  <cols>
    <col min="1" max="1" width="11.7109375" style="60" customWidth="1"/>
    <col min="2" max="2" width="53.421875" style="58" customWidth="1"/>
    <col min="3" max="3" width="16.00390625" style="58" customWidth="1"/>
  </cols>
  <sheetData>
    <row r="1" spans="1:3" ht="24.75">
      <c r="A1" s="116" t="s">
        <v>102</v>
      </c>
      <c r="B1" s="116"/>
      <c r="C1" s="116"/>
    </row>
    <row r="2" spans="1:3" ht="18">
      <c r="A2" s="112" t="s">
        <v>103</v>
      </c>
      <c r="B2" s="112"/>
      <c r="C2" s="112"/>
    </row>
    <row r="3" spans="1:3" ht="18">
      <c r="A3" s="112" t="s">
        <v>104</v>
      </c>
      <c r="B3" s="112"/>
      <c r="C3" s="112"/>
    </row>
    <row r="4" spans="1:3" ht="24.75">
      <c r="A4" s="61"/>
      <c r="B4" s="61"/>
      <c r="C4" s="61"/>
    </row>
    <row r="5" spans="2:3" ht="24.75">
      <c r="B5" s="62"/>
      <c r="C5" s="63" t="s">
        <v>52</v>
      </c>
    </row>
    <row r="6" spans="1:3" ht="24.75">
      <c r="A6" s="64" t="s">
        <v>53</v>
      </c>
      <c r="B6" s="117" t="s">
        <v>54</v>
      </c>
      <c r="C6" s="64" t="s">
        <v>55</v>
      </c>
    </row>
    <row r="7" spans="1:3" ht="24.75">
      <c r="A7" s="65" t="s">
        <v>56</v>
      </c>
      <c r="B7" s="118"/>
      <c r="C7" s="65" t="s">
        <v>57</v>
      </c>
    </row>
    <row r="8" spans="1:3" ht="24.75">
      <c r="A8" s="66"/>
      <c r="B8" s="67" t="s">
        <v>105</v>
      </c>
      <c r="C8" s="68"/>
    </row>
    <row r="9" spans="1:3" ht="24.75">
      <c r="A9" s="69"/>
      <c r="B9" s="70" t="s">
        <v>106</v>
      </c>
      <c r="C9" s="71"/>
    </row>
    <row r="10" spans="1:3" ht="24.75">
      <c r="A10" s="69">
        <v>10500</v>
      </c>
      <c r="B10" s="72" t="s">
        <v>107</v>
      </c>
      <c r="C10" s="71">
        <v>136</v>
      </c>
    </row>
    <row r="11" spans="1:3" ht="24.75">
      <c r="A11" s="73"/>
      <c r="B11" s="74" t="s">
        <v>108</v>
      </c>
      <c r="C11" s="75">
        <f>SUM(C5:C10)</f>
        <v>136</v>
      </c>
    </row>
    <row r="12" spans="1:3" ht="24.75">
      <c r="A12" s="69"/>
      <c r="B12" s="70" t="s">
        <v>109</v>
      </c>
      <c r="C12" s="71"/>
    </row>
    <row r="13" spans="1:3" ht="24.75">
      <c r="A13" s="69">
        <v>11300</v>
      </c>
      <c r="B13" s="72" t="s">
        <v>110</v>
      </c>
      <c r="C13" s="71">
        <v>30</v>
      </c>
    </row>
    <row r="14" spans="1:3" ht="24.75">
      <c r="A14" s="73"/>
      <c r="B14" s="74" t="s">
        <v>111</v>
      </c>
      <c r="C14" s="75">
        <f>SUM(C12:C13)</f>
        <v>30</v>
      </c>
    </row>
    <row r="15" spans="1:3" ht="24.75">
      <c r="A15" s="69"/>
      <c r="B15" s="70" t="s">
        <v>112</v>
      </c>
      <c r="C15" s="71"/>
    </row>
    <row r="16" spans="1:3" ht="24.75">
      <c r="A16" s="65">
        <v>10107</v>
      </c>
      <c r="B16" s="72" t="s">
        <v>113</v>
      </c>
      <c r="C16" s="71">
        <v>400</v>
      </c>
    </row>
    <row r="17" spans="1:3" ht="24.75">
      <c r="A17" s="65">
        <v>11901</v>
      </c>
      <c r="B17" s="72" t="s">
        <v>114</v>
      </c>
      <c r="C17" s="71">
        <v>17434</v>
      </c>
    </row>
    <row r="18" spans="1:3" ht="24.75">
      <c r="A18" s="73"/>
      <c r="B18" s="74" t="s">
        <v>115</v>
      </c>
      <c r="C18" s="75">
        <f>SUM(C15:C17)</f>
        <v>17834</v>
      </c>
    </row>
    <row r="19" spans="1:3" ht="24.75">
      <c r="A19" s="73"/>
      <c r="B19" s="74" t="s">
        <v>116</v>
      </c>
      <c r="C19" s="75">
        <f>SUM(C18,C14,C11)</f>
        <v>18000</v>
      </c>
    </row>
    <row r="20" spans="1:3" ht="24.75">
      <c r="A20" s="76"/>
      <c r="B20" s="77" t="s">
        <v>117</v>
      </c>
      <c r="C20" s="78"/>
    </row>
    <row r="21" spans="1:3" ht="24.75">
      <c r="A21" s="79"/>
      <c r="B21" s="80" t="s">
        <v>118</v>
      </c>
      <c r="C21" s="71"/>
    </row>
    <row r="22" spans="1:3" ht="24.75">
      <c r="A22" s="69">
        <v>40501</v>
      </c>
      <c r="B22" s="72" t="s">
        <v>119</v>
      </c>
      <c r="C22" s="71">
        <v>13000</v>
      </c>
    </row>
    <row r="23" spans="1:3" ht="24.75">
      <c r="A23" s="81"/>
      <c r="B23" s="81" t="s">
        <v>120</v>
      </c>
      <c r="C23" s="75">
        <f>SUM(C21:C22)</f>
        <v>13000</v>
      </c>
    </row>
    <row r="24" spans="1:3" ht="24.75">
      <c r="A24" s="81"/>
      <c r="B24" s="81" t="s">
        <v>121</v>
      </c>
      <c r="C24" s="75">
        <f>SUM(C22)</f>
        <v>13000</v>
      </c>
    </row>
    <row r="25" spans="1:3" ht="24.75">
      <c r="A25" s="115">
        <v>38703</v>
      </c>
      <c r="B25" s="115"/>
      <c r="C25" s="62"/>
    </row>
    <row r="26" spans="1:3" ht="24.75">
      <c r="A26" s="57" t="s">
        <v>122</v>
      </c>
      <c r="B26" s="57"/>
      <c r="C26" s="62"/>
    </row>
    <row r="27" spans="1:3" ht="24.75">
      <c r="A27" s="82"/>
      <c r="B27" s="82"/>
      <c r="C27" s="62"/>
    </row>
    <row r="28" spans="1:3" ht="24.75">
      <c r="A28" s="83"/>
      <c r="B28" s="84"/>
      <c r="C28" s="62"/>
    </row>
    <row r="29" spans="2:3" ht="24.75">
      <c r="B29" s="62"/>
      <c r="C29" s="62"/>
    </row>
    <row r="30" spans="2:3" ht="24.75">
      <c r="B30" s="62"/>
      <c r="C30" s="62"/>
    </row>
    <row r="31" spans="2:3" ht="24.75">
      <c r="B31" s="62"/>
      <c r="C31" s="62"/>
    </row>
    <row r="32" spans="2:3" ht="24.75">
      <c r="B32" s="62"/>
      <c r="C32" s="62"/>
    </row>
    <row r="33" spans="2:3" ht="24.75">
      <c r="B33" s="62"/>
      <c r="C33" s="62"/>
    </row>
    <row r="34" spans="2:3" ht="24.75">
      <c r="B34" s="62"/>
      <c r="C34" s="62"/>
    </row>
    <row r="35" spans="2:3" ht="24.75">
      <c r="B35" s="62"/>
      <c r="C35" s="62"/>
    </row>
    <row r="36" spans="2:3" ht="24.75">
      <c r="B36" s="62"/>
      <c r="C36" s="62"/>
    </row>
    <row r="37" spans="2:3" ht="24.75">
      <c r="B37" s="62"/>
      <c r="C37" s="62"/>
    </row>
    <row r="38" spans="2:3" ht="24.75">
      <c r="B38" s="62"/>
      <c r="C38" s="62"/>
    </row>
  </sheetData>
  <sheetProtection/>
  <mergeCells count="5">
    <mergeCell ref="A1:C1"/>
    <mergeCell ref="A2:C2"/>
    <mergeCell ref="A3:C3"/>
    <mergeCell ref="B6:B7"/>
    <mergeCell ref="A25:B2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2" width="7.28125" style="58" customWidth="1"/>
    <col min="3" max="3" width="7.28125" style="60" customWidth="1"/>
    <col min="4" max="4" width="51.421875" style="58" customWidth="1"/>
    <col min="5" max="5" width="13.421875" style="58" customWidth="1"/>
  </cols>
  <sheetData>
    <row r="1" spans="1:5" ht="24.75">
      <c r="A1" s="252" t="s">
        <v>308</v>
      </c>
      <c r="B1" s="252"/>
      <c r="C1" s="252"/>
      <c r="D1" s="252"/>
      <c r="E1" s="252"/>
    </row>
    <row r="2" spans="1:5" ht="18">
      <c r="A2" s="112" t="s">
        <v>103</v>
      </c>
      <c r="B2" s="112"/>
      <c r="C2" s="112"/>
      <c r="D2" s="112"/>
      <c r="E2" s="112"/>
    </row>
    <row r="3" spans="1:5" ht="18">
      <c r="A3" s="112" t="s">
        <v>309</v>
      </c>
      <c r="B3" s="112"/>
      <c r="C3" s="112"/>
      <c r="D3" s="112"/>
      <c r="E3" s="112"/>
    </row>
    <row r="4" spans="3:5" ht="24.75">
      <c r="C4" s="253"/>
      <c r="D4" s="254"/>
      <c r="E4" s="255" t="s">
        <v>52</v>
      </c>
    </row>
    <row r="5" spans="1:5" ht="24.75">
      <c r="A5" s="256" t="s">
        <v>264</v>
      </c>
      <c r="B5" s="257"/>
      <c r="C5" s="258"/>
      <c r="D5" s="117" t="s">
        <v>54</v>
      </c>
      <c r="E5" s="64" t="s">
        <v>55</v>
      </c>
    </row>
    <row r="6" spans="1:5" ht="24.75">
      <c r="A6" s="259" t="s">
        <v>265</v>
      </c>
      <c r="B6" s="260" t="s">
        <v>266</v>
      </c>
      <c r="C6" s="64" t="s">
        <v>267</v>
      </c>
      <c r="D6" s="118"/>
      <c r="E6" s="65" t="s">
        <v>57</v>
      </c>
    </row>
    <row r="7" spans="1:5" ht="27.75">
      <c r="A7" s="261"/>
      <c r="B7" s="262"/>
      <c r="C7" s="263"/>
      <c r="D7" s="264" t="s">
        <v>310</v>
      </c>
      <c r="E7" s="265"/>
    </row>
    <row r="8" spans="1:5" ht="24.75">
      <c r="A8" s="69">
        <v>11</v>
      </c>
      <c r="B8" s="266">
        <v>213</v>
      </c>
      <c r="C8" s="69">
        <v>1</v>
      </c>
      <c r="D8" s="72" t="s">
        <v>311</v>
      </c>
      <c r="E8" s="267">
        <v>1299</v>
      </c>
    </row>
    <row r="9" spans="1:5" ht="24.75">
      <c r="A9" s="69">
        <v>11</v>
      </c>
      <c r="B9" s="266">
        <v>215</v>
      </c>
      <c r="C9" s="69">
        <v>1</v>
      </c>
      <c r="D9" s="72" t="s">
        <v>312</v>
      </c>
      <c r="E9" s="267">
        <v>16671</v>
      </c>
    </row>
    <row r="10" spans="1:5" ht="24.75">
      <c r="A10" s="69">
        <v>11</v>
      </c>
      <c r="B10" s="266">
        <v>216</v>
      </c>
      <c r="C10" s="69">
        <v>1</v>
      </c>
      <c r="D10" s="72" t="s">
        <v>313</v>
      </c>
      <c r="E10" s="267">
        <v>30</v>
      </c>
    </row>
    <row r="11" spans="1:5" ht="24.75">
      <c r="A11" s="268"/>
      <c r="B11" s="269"/>
      <c r="C11" s="270"/>
      <c r="D11" s="74" t="s">
        <v>116</v>
      </c>
      <c r="E11" s="271">
        <f>SUM(E7:E10)</f>
        <v>18000</v>
      </c>
    </row>
    <row r="12" spans="1:5" ht="27.75">
      <c r="A12" s="261"/>
      <c r="B12" s="262"/>
      <c r="C12" s="272"/>
      <c r="D12" s="273" t="s">
        <v>314</v>
      </c>
      <c r="E12" s="267"/>
    </row>
    <row r="13" spans="1:5" ht="24.75">
      <c r="A13" s="76"/>
      <c r="B13" s="274"/>
      <c r="C13" s="76"/>
      <c r="D13" s="275" t="s">
        <v>315</v>
      </c>
      <c r="E13" s="276"/>
    </row>
    <row r="14" spans="1:5" ht="49.5">
      <c r="A14" s="76">
        <v>11</v>
      </c>
      <c r="B14" s="274">
        <v>430</v>
      </c>
      <c r="C14" s="76">
        <v>1</v>
      </c>
      <c r="D14" s="277" t="s">
        <v>316</v>
      </c>
      <c r="E14" s="278">
        <v>13000</v>
      </c>
    </row>
    <row r="15" spans="1:5" ht="24.75">
      <c r="A15" s="76"/>
      <c r="B15" s="274"/>
      <c r="C15" s="76"/>
      <c r="D15" s="277"/>
      <c r="E15" s="278"/>
    </row>
    <row r="16" spans="1:5" ht="24.75">
      <c r="A16" s="76"/>
      <c r="B16" s="274"/>
      <c r="C16" s="76"/>
      <c r="D16" s="277"/>
      <c r="E16" s="276"/>
    </row>
    <row r="17" spans="1:5" ht="24.75">
      <c r="A17" s="76"/>
      <c r="B17" s="274"/>
      <c r="C17" s="279"/>
      <c r="D17" s="277"/>
      <c r="E17" s="276"/>
    </row>
    <row r="18" spans="1:5" ht="24.75">
      <c r="A18" s="268"/>
      <c r="B18" s="269"/>
      <c r="C18" s="280"/>
      <c r="D18" s="81" t="s">
        <v>121</v>
      </c>
      <c r="E18" s="271">
        <f>SUM(E14:E17)</f>
        <v>13000</v>
      </c>
    </row>
    <row r="19" spans="3:5" ht="24.75">
      <c r="C19" s="253"/>
      <c r="D19" s="254"/>
      <c r="E19" s="254"/>
    </row>
    <row r="20" spans="1:5" ht="24.75">
      <c r="A20" s="115">
        <v>38703</v>
      </c>
      <c r="B20" s="115"/>
      <c r="C20" s="58"/>
      <c r="E20" s="254"/>
    </row>
    <row r="21" spans="1:5" ht="24.75">
      <c r="A21" s="57" t="s">
        <v>317</v>
      </c>
      <c r="B21" s="57"/>
      <c r="C21" s="58"/>
      <c r="E21" s="254"/>
    </row>
    <row r="22" spans="1:5" ht="24.75">
      <c r="A22" s="82"/>
      <c r="B22" s="82"/>
      <c r="C22" s="58"/>
      <c r="E22" s="254"/>
    </row>
    <row r="23" spans="3:5" ht="24.75">
      <c r="C23" s="253"/>
      <c r="D23" s="254"/>
      <c r="E23" s="254"/>
    </row>
    <row r="24" spans="3:5" ht="24.75">
      <c r="C24" s="253"/>
      <c r="D24" s="254"/>
      <c r="E24" s="254"/>
    </row>
    <row r="25" spans="3:5" ht="24.75">
      <c r="C25" s="253"/>
      <c r="D25" s="254"/>
      <c r="E25" s="254"/>
    </row>
    <row r="26" spans="3:5" ht="24.75">
      <c r="C26" s="253"/>
      <c r="D26" s="254"/>
      <c r="E26" s="254"/>
    </row>
    <row r="27" spans="3:5" ht="24.75">
      <c r="C27" s="253"/>
      <c r="D27" s="254"/>
      <c r="E27" s="254"/>
    </row>
    <row r="28" spans="3:5" ht="24.75">
      <c r="C28" s="253"/>
      <c r="D28" s="254"/>
      <c r="E28" s="254"/>
    </row>
    <row r="29" spans="3:5" ht="24.75">
      <c r="C29" s="253"/>
      <c r="D29" s="254"/>
      <c r="E29" s="254"/>
    </row>
    <row r="30" spans="3:5" ht="24.75">
      <c r="C30" s="253"/>
      <c r="D30" s="254"/>
      <c r="E30" s="254"/>
    </row>
    <row r="31" spans="3:5" ht="24.75">
      <c r="C31" s="253"/>
      <c r="D31" s="254"/>
      <c r="E31" s="254"/>
    </row>
    <row r="32" spans="3:5" ht="24.75">
      <c r="C32" s="253"/>
      <c r="D32" s="254"/>
      <c r="E32" s="254"/>
    </row>
  </sheetData>
  <sheetProtection/>
  <mergeCells count="5">
    <mergeCell ref="A1:E1"/>
    <mergeCell ref="A2:E2"/>
    <mergeCell ref="A3:E3"/>
    <mergeCell ref="D5:D6"/>
    <mergeCell ref="A20:B2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rightToLeft="1" zoomScalePageLayoutView="0" workbookViewId="0" topLeftCell="A1">
      <selection activeCell="C4" sqref="C4"/>
    </sheetView>
  </sheetViews>
  <sheetFormatPr defaultColWidth="9.140625" defaultRowHeight="12.75"/>
  <cols>
    <col min="1" max="1" width="9.28125" style="39" customWidth="1"/>
    <col min="2" max="2" width="51.00390625" style="39" customWidth="1"/>
    <col min="3" max="3" width="21.140625" style="39" customWidth="1"/>
    <col min="4" max="5" width="19.140625" style="39" customWidth="1"/>
  </cols>
  <sheetData>
    <row r="1" spans="1:5" ht="24.75">
      <c r="A1" s="119" t="s">
        <v>123</v>
      </c>
      <c r="B1" s="119"/>
      <c r="C1" s="119"/>
      <c r="D1" s="119"/>
      <c r="E1" s="119"/>
    </row>
    <row r="2" spans="1:5" ht="20.25">
      <c r="A2" s="108" t="s">
        <v>124</v>
      </c>
      <c r="B2" s="108"/>
      <c r="C2" s="108"/>
      <c r="D2" s="108"/>
      <c r="E2" s="108"/>
    </row>
    <row r="3" spans="1:5" ht="20.25">
      <c r="A3" s="108" t="s">
        <v>125</v>
      </c>
      <c r="B3" s="108"/>
      <c r="C3" s="108"/>
      <c r="D3" s="108"/>
      <c r="E3" s="108"/>
    </row>
    <row r="4" spans="1:5" ht="21.75">
      <c r="A4" s="85"/>
      <c r="B4" s="85"/>
      <c r="C4" s="85"/>
      <c r="D4" s="85"/>
      <c r="E4" s="86" t="s">
        <v>52</v>
      </c>
    </row>
    <row r="5" spans="1:5" ht="21.75">
      <c r="A5" s="87" t="s">
        <v>53</v>
      </c>
      <c r="B5" s="120" t="s">
        <v>54</v>
      </c>
      <c r="C5" s="122" t="s">
        <v>126</v>
      </c>
      <c r="D5" s="123"/>
      <c r="E5" s="89" t="s">
        <v>127</v>
      </c>
    </row>
    <row r="6" spans="1:5" ht="21.75">
      <c r="A6" s="90" t="s">
        <v>56</v>
      </c>
      <c r="B6" s="121"/>
      <c r="C6" s="92" t="s">
        <v>128</v>
      </c>
      <c r="D6" s="92" t="s">
        <v>129</v>
      </c>
      <c r="E6" s="92" t="s">
        <v>126</v>
      </c>
    </row>
    <row r="7" spans="1:5" ht="21.75">
      <c r="A7" s="93">
        <v>10100</v>
      </c>
      <c r="B7" s="94" t="s">
        <v>130</v>
      </c>
      <c r="C7" s="95">
        <v>53285</v>
      </c>
      <c r="D7" s="95">
        <v>281</v>
      </c>
      <c r="E7" s="95">
        <f>SUM(C7:D7)</f>
        <v>53566</v>
      </c>
    </row>
    <row r="8" spans="1:5" ht="21.75">
      <c r="A8" s="96">
        <v>16600</v>
      </c>
      <c r="B8" s="97" t="s">
        <v>131</v>
      </c>
      <c r="C8" s="98">
        <v>84512</v>
      </c>
      <c r="D8" s="99">
        <v>561</v>
      </c>
      <c r="E8" s="98">
        <f>SUM(C8:D8)</f>
        <v>85073</v>
      </c>
    </row>
    <row r="9" spans="1:5" ht="21.75">
      <c r="A9" s="96">
        <v>10200</v>
      </c>
      <c r="B9" s="100" t="s">
        <v>132</v>
      </c>
      <c r="C9" s="98">
        <v>1021</v>
      </c>
      <c r="D9" s="98">
        <v>14</v>
      </c>
      <c r="E9" s="98">
        <f aca="true" t="shared" si="0" ref="E9:E46">SUM(C9:D9)</f>
        <v>1035</v>
      </c>
    </row>
    <row r="10" spans="1:5" ht="21.75">
      <c r="A10" s="96">
        <v>10300</v>
      </c>
      <c r="B10" s="100" t="s">
        <v>60</v>
      </c>
      <c r="C10" s="98">
        <v>545</v>
      </c>
      <c r="D10" s="98">
        <v>5</v>
      </c>
      <c r="E10" s="98">
        <f t="shared" si="0"/>
        <v>550</v>
      </c>
    </row>
    <row r="11" spans="1:5" ht="21.75">
      <c r="A11" s="96">
        <v>16400</v>
      </c>
      <c r="B11" s="97" t="s">
        <v>133</v>
      </c>
      <c r="C11" s="98">
        <v>409</v>
      </c>
      <c r="D11" s="99">
        <v>0</v>
      </c>
      <c r="E11" s="98">
        <f>SUM(C11:D11)</f>
        <v>409</v>
      </c>
    </row>
    <row r="12" spans="1:5" ht="21.75">
      <c r="A12" s="96">
        <v>15300</v>
      </c>
      <c r="B12" s="100" t="s">
        <v>59</v>
      </c>
      <c r="C12" s="98">
        <v>495</v>
      </c>
      <c r="D12" s="98">
        <v>13</v>
      </c>
      <c r="E12" s="98">
        <f t="shared" si="0"/>
        <v>508</v>
      </c>
    </row>
    <row r="13" spans="1:5" ht="21.75">
      <c r="A13" s="96">
        <v>10400</v>
      </c>
      <c r="B13" s="100" t="s">
        <v>134</v>
      </c>
      <c r="C13" s="98">
        <v>1308</v>
      </c>
      <c r="D13" s="98">
        <v>23</v>
      </c>
      <c r="E13" s="98">
        <f t="shared" si="0"/>
        <v>1331</v>
      </c>
    </row>
    <row r="14" spans="1:5" ht="21.75">
      <c r="A14" s="96">
        <v>10500</v>
      </c>
      <c r="B14" s="100" t="s">
        <v>135</v>
      </c>
      <c r="C14" s="98">
        <v>9435</v>
      </c>
      <c r="D14" s="98">
        <v>50</v>
      </c>
      <c r="E14" s="98">
        <f t="shared" si="0"/>
        <v>9485</v>
      </c>
    </row>
    <row r="15" spans="1:5" ht="21.75">
      <c r="A15" s="96">
        <v>10600</v>
      </c>
      <c r="B15" s="100" t="s">
        <v>136</v>
      </c>
      <c r="C15" s="98">
        <v>22691</v>
      </c>
      <c r="D15" s="98">
        <v>109</v>
      </c>
      <c r="E15" s="98">
        <f t="shared" si="0"/>
        <v>22800</v>
      </c>
    </row>
    <row r="16" spans="1:5" ht="21.75">
      <c r="A16" s="96">
        <v>10700</v>
      </c>
      <c r="B16" s="100" t="s">
        <v>137</v>
      </c>
      <c r="C16" s="98">
        <v>15492</v>
      </c>
      <c r="D16" s="98">
        <v>84</v>
      </c>
      <c r="E16" s="98">
        <f t="shared" si="0"/>
        <v>15576</v>
      </c>
    </row>
    <row r="17" spans="1:5" ht="21.75">
      <c r="A17" s="96">
        <v>10800</v>
      </c>
      <c r="B17" s="100" t="s">
        <v>138</v>
      </c>
      <c r="C17" s="98">
        <v>13024</v>
      </c>
      <c r="D17" s="98">
        <v>60</v>
      </c>
      <c r="E17" s="98">
        <f t="shared" si="0"/>
        <v>13084</v>
      </c>
    </row>
    <row r="18" spans="1:5" ht="21.75">
      <c r="A18" s="96">
        <v>10900</v>
      </c>
      <c r="B18" s="100" t="s">
        <v>139</v>
      </c>
      <c r="C18" s="98">
        <v>6975</v>
      </c>
      <c r="D18" s="98">
        <v>17</v>
      </c>
      <c r="E18" s="98">
        <f t="shared" si="0"/>
        <v>6992</v>
      </c>
    </row>
    <row r="19" spans="1:5" ht="21.75">
      <c r="A19" s="96">
        <v>11000</v>
      </c>
      <c r="B19" s="100" t="s">
        <v>140</v>
      </c>
      <c r="C19" s="98">
        <v>3757</v>
      </c>
      <c r="D19" s="98">
        <v>15</v>
      </c>
      <c r="E19" s="98">
        <f t="shared" si="0"/>
        <v>3772</v>
      </c>
    </row>
    <row r="20" spans="1:5" ht="21.75">
      <c r="A20" s="96">
        <v>11100</v>
      </c>
      <c r="B20" s="100" t="s">
        <v>141</v>
      </c>
      <c r="C20" s="98">
        <v>18241</v>
      </c>
      <c r="D20" s="98">
        <v>87</v>
      </c>
      <c r="E20" s="98">
        <f t="shared" si="0"/>
        <v>18328</v>
      </c>
    </row>
    <row r="21" spans="1:5" ht="21.75">
      <c r="A21" s="96">
        <v>11200</v>
      </c>
      <c r="B21" s="100" t="s">
        <v>142</v>
      </c>
      <c r="C21" s="98">
        <v>15702</v>
      </c>
      <c r="D21" s="98">
        <v>12</v>
      </c>
      <c r="E21" s="98">
        <f t="shared" si="0"/>
        <v>15714</v>
      </c>
    </row>
    <row r="22" spans="1:5" ht="21.75">
      <c r="A22" s="96">
        <v>11300</v>
      </c>
      <c r="B22" s="100" t="s">
        <v>143</v>
      </c>
      <c r="C22" s="98">
        <v>180456</v>
      </c>
      <c r="D22" s="98">
        <v>6814</v>
      </c>
      <c r="E22" s="98">
        <f t="shared" si="0"/>
        <v>187270</v>
      </c>
    </row>
    <row r="23" spans="1:5" ht="21.75">
      <c r="A23" s="96">
        <v>11400</v>
      </c>
      <c r="B23" s="100" t="s">
        <v>144</v>
      </c>
      <c r="C23" s="98">
        <v>382135</v>
      </c>
      <c r="D23" s="98">
        <v>1571</v>
      </c>
      <c r="E23" s="98">
        <f t="shared" si="0"/>
        <v>383706</v>
      </c>
    </row>
    <row r="24" spans="1:5" ht="21.75">
      <c r="A24" s="96">
        <v>11500</v>
      </c>
      <c r="B24" s="100" t="s">
        <v>145</v>
      </c>
      <c r="C24" s="98">
        <v>38649</v>
      </c>
      <c r="D24" s="98">
        <v>66</v>
      </c>
      <c r="E24" s="98">
        <f t="shared" si="0"/>
        <v>38715</v>
      </c>
    </row>
    <row r="25" spans="1:5" ht="21.75">
      <c r="A25" s="96">
        <v>11600</v>
      </c>
      <c r="B25" s="100" t="s">
        <v>146</v>
      </c>
      <c r="C25" s="98">
        <v>3490</v>
      </c>
      <c r="D25" s="98">
        <v>10</v>
      </c>
      <c r="E25" s="98">
        <f t="shared" si="0"/>
        <v>3500</v>
      </c>
    </row>
    <row r="26" spans="1:5" ht="21.75">
      <c r="A26" s="96">
        <v>11700</v>
      </c>
      <c r="B26" s="100" t="s">
        <v>147</v>
      </c>
      <c r="C26" s="98">
        <v>18046</v>
      </c>
      <c r="D26" s="99">
        <v>152</v>
      </c>
      <c r="E26" s="98">
        <f t="shared" si="0"/>
        <v>18198</v>
      </c>
    </row>
    <row r="27" spans="1:5" ht="21.75">
      <c r="A27" s="96">
        <v>11900</v>
      </c>
      <c r="B27" s="100" t="s">
        <v>148</v>
      </c>
      <c r="C27" s="98">
        <v>37347</v>
      </c>
      <c r="D27" s="98">
        <v>3226</v>
      </c>
      <c r="E27" s="98">
        <f t="shared" si="0"/>
        <v>40573</v>
      </c>
    </row>
    <row r="28" spans="1:5" ht="21.75">
      <c r="A28" s="96">
        <v>12100</v>
      </c>
      <c r="B28" s="100" t="s">
        <v>149</v>
      </c>
      <c r="C28" s="98">
        <v>36405</v>
      </c>
      <c r="D28" s="98">
        <v>446</v>
      </c>
      <c r="E28" s="98">
        <f t="shared" si="0"/>
        <v>36851</v>
      </c>
    </row>
    <row r="29" spans="1:5" ht="21.75">
      <c r="A29" s="96">
        <v>12200</v>
      </c>
      <c r="B29" s="100" t="s">
        <v>150</v>
      </c>
      <c r="C29" s="98">
        <v>284</v>
      </c>
      <c r="D29" s="99">
        <v>0</v>
      </c>
      <c r="E29" s="98">
        <f t="shared" si="0"/>
        <v>284</v>
      </c>
    </row>
    <row r="30" spans="1:5" ht="21.75">
      <c r="A30" s="96">
        <v>12300</v>
      </c>
      <c r="B30" s="100" t="s">
        <v>151</v>
      </c>
      <c r="C30" s="98">
        <v>28352</v>
      </c>
      <c r="D30" s="98">
        <v>282</v>
      </c>
      <c r="E30" s="98">
        <f t="shared" si="0"/>
        <v>28634</v>
      </c>
    </row>
    <row r="31" spans="1:5" ht="21.75">
      <c r="A31" s="96">
        <v>12400</v>
      </c>
      <c r="B31" s="100" t="s">
        <v>152</v>
      </c>
      <c r="C31" s="98">
        <v>1591</v>
      </c>
      <c r="D31" s="98">
        <v>11</v>
      </c>
      <c r="E31" s="98">
        <f t="shared" si="0"/>
        <v>1602</v>
      </c>
    </row>
    <row r="32" spans="1:5" ht="21.75">
      <c r="A32" s="96">
        <v>12700</v>
      </c>
      <c r="B32" s="100" t="s">
        <v>153</v>
      </c>
      <c r="C32" s="98">
        <v>561</v>
      </c>
      <c r="D32" s="98">
        <v>5</v>
      </c>
      <c r="E32" s="98">
        <f t="shared" si="0"/>
        <v>566</v>
      </c>
    </row>
    <row r="33" spans="1:5" ht="21.75">
      <c r="A33" s="96">
        <v>12800</v>
      </c>
      <c r="B33" s="100" t="s">
        <v>154</v>
      </c>
      <c r="C33" s="98">
        <v>180</v>
      </c>
      <c r="D33" s="99">
        <v>0</v>
      </c>
      <c r="E33" s="98">
        <f t="shared" si="0"/>
        <v>180</v>
      </c>
    </row>
    <row r="34" spans="1:5" ht="21.75">
      <c r="A34" s="96">
        <v>12900</v>
      </c>
      <c r="B34" s="100" t="s">
        <v>155</v>
      </c>
      <c r="C34" s="98">
        <v>174</v>
      </c>
      <c r="D34" s="99">
        <v>0</v>
      </c>
      <c r="E34" s="98">
        <f t="shared" si="0"/>
        <v>174</v>
      </c>
    </row>
    <row r="35" spans="1:5" ht="21.75">
      <c r="A35" s="96">
        <v>13000</v>
      </c>
      <c r="B35" s="100" t="s">
        <v>156</v>
      </c>
      <c r="C35" s="98">
        <v>3097</v>
      </c>
      <c r="D35" s="98">
        <v>29</v>
      </c>
      <c r="E35" s="98">
        <f t="shared" si="0"/>
        <v>3126</v>
      </c>
    </row>
    <row r="36" spans="1:5" ht="21.75">
      <c r="A36" s="96">
        <v>13100</v>
      </c>
      <c r="B36" s="97" t="s">
        <v>157</v>
      </c>
      <c r="C36" s="98">
        <v>2493</v>
      </c>
      <c r="D36" s="98">
        <v>11</v>
      </c>
      <c r="E36" s="98">
        <f t="shared" si="0"/>
        <v>2504</v>
      </c>
    </row>
    <row r="37" spans="1:5" ht="21.75">
      <c r="A37" s="96">
        <v>13300</v>
      </c>
      <c r="B37" s="100" t="s">
        <v>158</v>
      </c>
      <c r="C37" s="98">
        <v>413</v>
      </c>
      <c r="D37" s="98">
        <v>2</v>
      </c>
      <c r="E37" s="98">
        <f t="shared" si="0"/>
        <v>415</v>
      </c>
    </row>
    <row r="38" spans="1:5" ht="21.75">
      <c r="A38" s="96">
        <v>13700</v>
      </c>
      <c r="B38" s="100" t="s">
        <v>83</v>
      </c>
      <c r="C38" s="98">
        <v>86075</v>
      </c>
      <c r="D38" s="98">
        <v>1505</v>
      </c>
      <c r="E38" s="98">
        <f t="shared" si="0"/>
        <v>87580</v>
      </c>
    </row>
    <row r="39" spans="1:5" ht="21.75">
      <c r="A39" s="96">
        <v>14000</v>
      </c>
      <c r="B39" s="100" t="s">
        <v>84</v>
      </c>
      <c r="C39" s="98">
        <v>6434</v>
      </c>
      <c r="D39" s="99">
        <v>617</v>
      </c>
      <c r="E39" s="98">
        <f t="shared" si="0"/>
        <v>7051</v>
      </c>
    </row>
    <row r="40" spans="1:5" ht="21.75">
      <c r="A40" s="96">
        <v>14200</v>
      </c>
      <c r="B40" s="100" t="s">
        <v>159</v>
      </c>
      <c r="C40" s="98">
        <v>4806</v>
      </c>
      <c r="D40" s="99">
        <v>0</v>
      </c>
      <c r="E40" s="98">
        <f t="shared" si="0"/>
        <v>4806</v>
      </c>
    </row>
    <row r="41" spans="1:5" ht="21.75">
      <c r="A41" s="96">
        <v>15000</v>
      </c>
      <c r="B41" s="100" t="s">
        <v>160</v>
      </c>
      <c r="C41" s="98">
        <v>7914</v>
      </c>
      <c r="D41" s="98">
        <v>15</v>
      </c>
      <c r="E41" s="98">
        <f t="shared" si="0"/>
        <v>7929</v>
      </c>
    </row>
    <row r="42" spans="1:5" ht="21.75">
      <c r="A42" s="96">
        <v>15200</v>
      </c>
      <c r="B42" s="100" t="s">
        <v>161</v>
      </c>
      <c r="C42" s="98">
        <v>436</v>
      </c>
      <c r="D42" s="99">
        <v>0</v>
      </c>
      <c r="E42" s="98">
        <f t="shared" si="0"/>
        <v>436</v>
      </c>
    </row>
    <row r="43" spans="1:5" ht="21.75">
      <c r="A43" s="96">
        <v>15500</v>
      </c>
      <c r="B43" s="100" t="s">
        <v>162</v>
      </c>
      <c r="C43" s="98">
        <v>30407</v>
      </c>
      <c r="D43" s="98">
        <v>193</v>
      </c>
      <c r="E43" s="98">
        <f t="shared" si="0"/>
        <v>30600</v>
      </c>
    </row>
    <row r="44" spans="1:5" ht="21.75">
      <c r="A44" s="96">
        <v>15600</v>
      </c>
      <c r="B44" s="97" t="s">
        <v>163</v>
      </c>
      <c r="C44" s="98">
        <v>15107</v>
      </c>
      <c r="D44" s="99">
        <v>0</v>
      </c>
      <c r="E44" s="98">
        <f t="shared" si="0"/>
        <v>15107</v>
      </c>
    </row>
    <row r="45" spans="1:5" ht="21.75">
      <c r="A45" s="96">
        <v>15700</v>
      </c>
      <c r="B45" s="97" t="s">
        <v>164</v>
      </c>
      <c r="C45" s="98">
        <v>3917</v>
      </c>
      <c r="D45" s="99">
        <v>0</v>
      </c>
      <c r="E45" s="98">
        <f t="shared" si="0"/>
        <v>3917</v>
      </c>
    </row>
    <row r="46" spans="1:5" ht="21.75">
      <c r="A46" s="96">
        <v>15800</v>
      </c>
      <c r="B46" s="97" t="s">
        <v>165</v>
      </c>
      <c r="C46" s="98">
        <v>4039</v>
      </c>
      <c r="D46" s="99">
        <v>0</v>
      </c>
      <c r="E46" s="98">
        <f t="shared" si="0"/>
        <v>4039</v>
      </c>
    </row>
    <row r="47" spans="1:5" ht="21.75">
      <c r="A47" s="96">
        <v>15900</v>
      </c>
      <c r="B47" s="97" t="s">
        <v>89</v>
      </c>
      <c r="C47" s="98">
        <v>12221</v>
      </c>
      <c r="D47" s="99">
        <v>82</v>
      </c>
      <c r="E47" s="98">
        <f aca="true" t="shared" si="1" ref="E47:E55">SUM(C47:D47)</f>
        <v>12303</v>
      </c>
    </row>
    <row r="48" spans="1:5" ht="21.75">
      <c r="A48" s="96">
        <v>16000</v>
      </c>
      <c r="B48" s="97" t="s">
        <v>166</v>
      </c>
      <c r="C48" s="98">
        <v>2004</v>
      </c>
      <c r="D48" s="99">
        <v>64</v>
      </c>
      <c r="E48" s="98">
        <f t="shared" si="1"/>
        <v>2068</v>
      </c>
    </row>
    <row r="49" spans="1:5" ht="21.75">
      <c r="A49" s="96">
        <v>16100</v>
      </c>
      <c r="B49" s="97" t="s">
        <v>167</v>
      </c>
      <c r="C49" s="98">
        <v>2991</v>
      </c>
      <c r="D49" s="99">
        <v>0</v>
      </c>
      <c r="E49" s="98">
        <f t="shared" si="1"/>
        <v>2991</v>
      </c>
    </row>
    <row r="50" spans="1:5" ht="21.75">
      <c r="A50" s="96">
        <v>16200</v>
      </c>
      <c r="B50" s="97" t="s">
        <v>168</v>
      </c>
      <c r="C50" s="98">
        <v>4273</v>
      </c>
      <c r="D50" s="99">
        <v>24</v>
      </c>
      <c r="E50" s="98">
        <f t="shared" si="1"/>
        <v>4297</v>
      </c>
    </row>
    <row r="51" spans="1:5" ht="21.75">
      <c r="A51" s="96">
        <v>16500</v>
      </c>
      <c r="B51" s="97" t="s">
        <v>93</v>
      </c>
      <c r="C51" s="98">
        <v>1267</v>
      </c>
      <c r="D51" s="99">
        <v>30</v>
      </c>
      <c r="E51" s="98">
        <f>SUM(C51:D51)</f>
        <v>1297</v>
      </c>
    </row>
    <row r="52" spans="1:5" ht="21.75">
      <c r="A52" s="96">
        <v>16700</v>
      </c>
      <c r="B52" s="97" t="s">
        <v>94</v>
      </c>
      <c r="C52" s="98">
        <v>2524</v>
      </c>
      <c r="D52" s="99">
        <v>20</v>
      </c>
      <c r="E52" s="98">
        <f>SUM(C52:D52)</f>
        <v>2544</v>
      </c>
    </row>
    <row r="53" spans="1:5" ht="21.75">
      <c r="A53" s="96">
        <v>17200</v>
      </c>
      <c r="B53" s="97" t="s">
        <v>169</v>
      </c>
      <c r="C53" s="98">
        <v>123</v>
      </c>
      <c r="D53" s="99">
        <v>0</v>
      </c>
      <c r="E53" s="98">
        <f t="shared" si="1"/>
        <v>123</v>
      </c>
    </row>
    <row r="54" spans="1:5" ht="21.75">
      <c r="A54" s="96">
        <v>17600</v>
      </c>
      <c r="B54" s="97" t="s">
        <v>170</v>
      </c>
      <c r="C54" s="98">
        <v>26027</v>
      </c>
      <c r="D54" s="99">
        <v>494</v>
      </c>
      <c r="E54" s="98">
        <f t="shared" si="1"/>
        <v>26521</v>
      </c>
    </row>
    <row r="55" spans="1:5" ht="21.75">
      <c r="A55" s="101">
        <v>19000</v>
      </c>
      <c r="B55" s="102" t="s">
        <v>171</v>
      </c>
      <c r="C55" s="103">
        <v>191870</v>
      </c>
      <c r="D55" s="99">
        <v>0</v>
      </c>
      <c r="E55" s="103">
        <f t="shared" si="1"/>
        <v>191870</v>
      </c>
    </row>
    <row r="56" spans="1:5" ht="21.75">
      <c r="A56" s="104" t="s">
        <v>172</v>
      </c>
      <c r="B56" s="105"/>
      <c r="C56" s="106">
        <f>SUM(C7:C55)</f>
        <v>1383000</v>
      </c>
      <c r="D56" s="106">
        <f>SUM(D7:D55)</f>
        <v>17000</v>
      </c>
      <c r="E56" s="106">
        <f>SUM(E7:E55)</f>
        <v>1400000</v>
      </c>
    </row>
    <row r="57" spans="1:5" ht="21.75">
      <c r="A57" s="115">
        <v>38706</v>
      </c>
      <c r="B57" s="115"/>
      <c r="C57" s="107"/>
      <c r="D57" s="107"/>
      <c r="E57" s="107"/>
    </row>
    <row r="58" spans="1:5" ht="21.75">
      <c r="A58" s="57" t="s">
        <v>173</v>
      </c>
      <c r="B58" s="57"/>
      <c r="C58" s="107"/>
      <c r="D58" s="107"/>
      <c r="E58" s="107"/>
    </row>
    <row r="59" spans="1:5" ht="21.75">
      <c r="A59" s="82"/>
      <c r="B59" s="82"/>
      <c r="C59" s="107"/>
      <c r="D59" s="107"/>
      <c r="E59" s="107"/>
    </row>
  </sheetData>
  <sheetProtection/>
  <mergeCells count="6">
    <mergeCell ref="A1:E1"/>
    <mergeCell ref="A2:E2"/>
    <mergeCell ref="A3:E3"/>
    <mergeCell ref="B5:B6"/>
    <mergeCell ref="C5:D5"/>
    <mergeCell ref="A57:B5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2"/>
  <sheetViews>
    <sheetView rightToLeft="1" tabSelected="1" zoomScalePageLayoutView="0" workbookViewId="0" topLeftCell="A1">
      <selection activeCell="A1" sqref="A1:F16384"/>
    </sheetView>
  </sheetViews>
  <sheetFormatPr defaultColWidth="9.140625" defaultRowHeight="12.75"/>
  <cols>
    <col min="1" max="1" width="11.00390625" style="39" customWidth="1"/>
    <col min="2" max="2" width="3.7109375" style="39" customWidth="1"/>
    <col min="3" max="3" width="49.8515625" style="39" customWidth="1"/>
    <col min="4" max="4" width="10.57421875" style="39" customWidth="1"/>
    <col min="5" max="5" width="10.28125" style="39" customWidth="1"/>
    <col min="6" max="6" width="10.421875" style="39" customWidth="1"/>
  </cols>
  <sheetData>
    <row r="1" spans="1:6" ht="24.75">
      <c r="A1" s="281" t="s">
        <v>318</v>
      </c>
      <c r="B1" s="281"/>
      <c r="C1" s="281"/>
      <c r="D1" s="281"/>
      <c r="E1" s="281"/>
      <c r="F1" s="281"/>
    </row>
    <row r="2" spans="1:6" ht="20.25">
      <c r="A2" s="108" t="s">
        <v>319</v>
      </c>
      <c r="B2" s="108"/>
      <c r="C2" s="108"/>
      <c r="D2" s="108"/>
      <c r="E2" s="108"/>
      <c r="F2" s="108"/>
    </row>
    <row r="3" spans="1:6" ht="20.25">
      <c r="A3" s="108" t="s">
        <v>104</v>
      </c>
      <c r="B3" s="108"/>
      <c r="C3" s="108"/>
      <c r="D3" s="108"/>
      <c r="E3" s="108"/>
      <c r="F3" s="108"/>
    </row>
    <row r="4" spans="1:6" ht="21.75">
      <c r="A4" s="282"/>
      <c r="B4" s="282"/>
      <c r="C4" s="282"/>
      <c r="D4" s="282"/>
      <c r="E4" s="282"/>
      <c r="F4" s="283" t="s">
        <v>52</v>
      </c>
    </row>
    <row r="5" spans="1:6" ht="21.75">
      <c r="A5" s="88" t="s">
        <v>53</v>
      </c>
      <c r="B5" s="284" t="s">
        <v>54</v>
      </c>
      <c r="C5" s="285"/>
      <c r="D5" s="104" t="s">
        <v>126</v>
      </c>
      <c r="E5" s="286"/>
      <c r="F5" s="88" t="s">
        <v>127</v>
      </c>
    </row>
    <row r="6" spans="1:6" ht="21.75">
      <c r="A6" s="91" t="s">
        <v>56</v>
      </c>
      <c r="B6" s="287"/>
      <c r="C6" s="288"/>
      <c r="D6" s="91" t="s">
        <v>320</v>
      </c>
      <c r="E6" s="289" t="s">
        <v>321</v>
      </c>
      <c r="F6" s="290" t="s">
        <v>126</v>
      </c>
    </row>
    <row r="7" spans="1:6" ht="24.75">
      <c r="A7" s="291"/>
      <c r="B7" s="292" t="s">
        <v>177</v>
      </c>
      <c r="C7" s="293" t="s">
        <v>178</v>
      </c>
      <c r="D7" s="294"/>
      <c r="E7" s="295"/>
      <c r="F7" s="296"/>
    </row>
    <row r="8" spans="1:6" ht="21.75">
      <c r="A8" s="231">
        <v>10100</v>
      </c>
      <c r="B8" s="297"/>
      <c r="C8" s="297" t="s">
        <v>322</v>
      </c>
      <c r="D8" s="238">
        <v>34053</v>
      </c>
      <c r="E8" s="298">
        <v>110</v>
      </c>
      <c r="F8" s="296">
        <f>SUM(D8:E8)</f>
        <v>34163</v>
      </c>
    </row>
    <row r="9" spans="1:6" ht="21.75">
      <c r="A9" s="227">
        <v>16600</v>
      </c>
      <c r="B9" s="299"/>
      <c r="C9" s="300" t="s">
        <v>323</v>
      </c>
      <c r="D9" s="229">
        <v>84512</v>
      </c>
      <c r="E9" s="298">
        <v>561</v>
      </c>
      <c r="F9" s="229">
        <f>SUM(D9:E9)</f>
        <v>85073</v>
      </c>
    </row>
    <row r="10" spans="1:6" ht="21.75">
      <c r="A10" s="227">
        <v>10200</v>
      </c>
      <c r="B10" s="299"/>
      <c r="C10" s="299" t="s">
        <v>324</v>
      </c>
      <c r="D10" s="229">
        <v>1021</v>
      </c>
      <c r="E10" s="229">
        <v>14</v>
      </c>
      <c r="F10" s="229">
        <f aca="true" t="shared" si="0" ref="F10:F21">SUM(D10:E10)</f>
        <v>1035</v>
      </c>
    </row>
    <row r="11" spans="1:6" ht="21.75">
      <c r="A11" s="227">
        <v>10300</v>
      </c>
      <c r="B11" s="299"/>
      <c r="C11" s="299" t="s">
        <v>60</v>
      </c>
      <c r="D11" s="229">
        <v>545</v>
      </c>
      <c r="E11" s="229">
        <v>5</v>
      </c>
      <c r="F11" s="229">
        <f t="shared" si="0"/>
        <v>550</v>
      </c>
    </row>
    <row r="12" spans="1:6" ht="21.75">
      <c r="A12" s="227">
        <v>16400</v>
      </c>
      <c r="B12" s="299"/>
      <c r="C12" s="299" t="s">
        <v>133</v>
      </c>
      <c r="D12" s="229">
        <v>409</v>
      </c>
      <c r="E12" s="301">
        <v>0</v>
      </c>
      <c r="F12" s="229">
        <f>SUM(D12:E12)</f>
        <v>409</v>
      </c>
    </row>
    <row r="13" spans="1:6" ht="21.75">
      <c r="A13" s="241">
        <v>15300</v>
      </c>
      <c r="B13" s="302"/>
      <c r="C13" s="302" t="s">
        <v>59</v>
      </c>
      <c r="D13" s="243">
        <v>495</v>
      </c>
      <c r="E13" s="243">
        <v>13</v>
      </c>
      <c r="F13" s="243">
        <f t="shared" si="0"/>
        <v>508</v>
      </c>
    </row>
    <row r="14" spans="1:6" ht="21.75">
      <c r="A14" s="241">
        <v>10400</v>
      </c>
      <c r="B14" s="302"/>
      <c r="C14" s="302" t="s">
        <v>180</v>
      </c>
      <c r="D14" s="229">
        <v>1308</v>
      </c>
      <c r="E14" s="229">
        <v>23</v>
      </c>
      <c r="F14" s="229">
        <f t="shared" si="0"/>
        <v>1331</v>
      </c>
    </row>
    <row r="15" spans="1:6" ht="21.75">
      <c r="A15" s="227">
        <v>10500</v>
      </c>
      <c r="B15" s="299"/>
      <c r="C15" s="299" t="s">
        <v>325</v>
      </c>
      <c r="D15" s="229">
        <v>9435</v>
      </c>
      <c r="E15" s="229">
        <v>50</v>
      </c>
      <c r="F15" s="229">
        <f t="shared" si="0"/>
        <v>9485</v>
      </c>
    </row>
    <row r="16" spans="1:6" ht="21.75">
      <c r="A16" s="227">
        <v>10600</v>
      </c>
      <c r="B16" s="299"/>
      <c r="C16" s="299" t="s">
        <v>182</v>
      </c>
      <c r="D16" s="229">
        <v>22666</v>
      </c>
      <c r="E16" s="229">
        <v>107</v>
      </c>
      <c r="F16" s="229">
        <f t="shared" si="0"/>
        <v>22773</v>
      </c>
    </row>
    <row r="17" spans="1:6" ht="21.75">
      <c r="A17" s="227">
        <v>12200</v>
      </c>
      <c r="B17" s="299"/>
      <c r="C17" s="299" t="s">
        <v>77</v>
      </c>
      <c r="D17" s="296">
        <v>284</v>
      </c>
      <c r="E17" s="298">
        <v>0</v>
      </c>
      <c r="F17" s="229">
        <f t="shared" si="0"/>
        <v>284</v>
      </c>
    </row>
    <row r="18" spans="1:6" ht="21.75">
      <c r="A18" s="227">
        <v>12700</v>
      </c>
      <c r="B18" s="299"/>
      <c r="C18" s="299" t="s">
        <v>326</v>
      </c>
      <c r="D18" s="229">
        <v>561</v>
      </c>
      <c r="E18" s="229">
        <v>5</v>
      </c>
      <c r="F18" s="229">
        <f t="shared" si="0"/>
        <v>566</v>
      </c>
    </row>
    <row r="19" spans="1:6" ht="21.75">
      <c r="A19" s="227">
        <v>12900</v>
      </c>
      <c r="B19" s="299"/>
      <c r="C19" s="299" t="s">
        <v>327</v>
      </c>
      <c r="D19" s="229">
        <v>174</v>
      </c>
      <c r="E19" s="298">
        <v>0</v>
      </c>
      <c r="F19" s="229">
        <f t="shared" si="0"/>
        <v>174</v>
      </c>
    </row>
    <row r="20" spans="1:6" ht="21.75">
      <c r="A20" s="227">
        <v>13000</v>
      </c>
      <c r="B20" s="299"/>
      <c r="C20" s="299" t="s">
        <v>328</v>
      </c>
      <c r="D20" s="229">
        <v>3097</v>
      </c>
      <c r="E20" s="229">
        <v>29</v>
      </c>
      <c r="F20" s="229">
        <f t="shared" si="0"/>
        <v>3126</v>
      </c>
    </row>
    <row r="21" spans="1:6" ht="21.75">
      <c r="A21" s="227">
        <v>14000</v>
      </c>
      <c r="B21" s="299"/>
      <c r="C21" s="300" t="s">
        <v>329</v>
      </c>
      <c r="D21" s="229">
        <v>6434</v>
      </c>
      <c r="E21" s="301">
        <v>617</v>
      </c>
      <c r="F21" s="229">
        <f t="shared" si="0"/>
        <v>7051</v>
      </c>
    </row>
    <row r="22" spans="1:6" ht="21.75">
      <c r="A22" s="227">
        <v>16000</v>
      </c>
      <c r="B22" s="299"/>
      <c r="C22" s="300" t="s">
        <v>330</v>
      </c>
      <c r="D22" s="229">
        <v>2004</v>
      </c>
      <c r="E22" s="301">
        <v>64</v>
      </c>
      <c r="F22" s="229">
        <f>SUM(D22:E22)</f>
        <v>2068</v>
      </c>
    </row>
    <row r="23" spans="1:6" ht="21.75">
      <c r="A23" s="303">
        <v>16100</v>
      </c>
      <c r="B23" s="304"/>
      <c r="C23" s="299" t="s">
        <v>167</v>
      </c>
      <c r="D23" s="229">
        <v>2991</v>
      </c>
      <c r="E23" s="298">
        <v>0</v>
      </c>
      <c r="F23" s="229">
        <f>SUM(D23:E23)</f>
        <v>2991</v>
      </c>
    </row>
    <row r="24" spans="1:6" ht="21.75">
      <c r="A24" s="246"/>
      <c r="B24" s="305"/>
      <c r="C24" s="306" t="s">
        <v>108</v>
      </c>
      <c r="D24" s="307">
        <f>SUM(D8:D23)</f>
        <v>169989</v>
      </c>
      <c r="E24" s="307">
        <f>SUM(E8:E23)</f>
        <v>1598</v>
      </c>
      <c r="F24" s="236">
        <f>SUM(F8:F23)</f>
        <v>171587</v>
      </c>
    </row>
    <row r="25" spans="1:6" ht="24.75">
      <c r="A25" s="291"/>
      <c r="B25" s="292" t="s">
        <v>190</v>
      </c>
      <c r="C25" s="293" t="s">
        <v>191</v>
      </c>
      <c r="D25" s="294"/>
      <c r="E25" s="308"/>
      <c r="F25" s="309"/>
    </row>
    <row r="26" spans="1:6" ht="21.75">
      <c r="A26" s="227">
        <v>10114</v>
      </c>
      <c r="B26" s="299"/>
      <c r="C26" s="299" t="s">
        <v>331</v>
      </c>
      <c r="D26" s="229">
        <v>1098</v>
      </c>
      <c r="E26" s="298">
        <v>14</v>
      </c>
      <c r="F26" s="229">
        <f>SUM(D26:E26)</f>
        <v>1112</v>
      </c>
    </row>
    <row r="27" spans="1:6" ht="21.75">
      <c r="A27" s="241">
        <v>10700</v>
      </c>
      <c r="B27" s="302"/>
      <c r="C27" s="302" t="s">
        <v>332</v>
      </c>
      <c r="D27" s="296">
        <v>15492</v>
      </c>
      <c r="E27" s="296">
        <v>84</v>
      </c>
      <c r="F27" s="296">
        <f>SUM(D27:E27)</f>
        <v>15576</v>
      </c>
    </row>
    <row r="28" spans="1:6" ht="21.75">
      <c r="A28" s="303">
        <v>11200</v>
      </c>
      <c r="B28" s="304"/>
      <c r="C28" s="304" t="s">
        <v>333</v>
      </c>
      <c r="D28" s="240">
        <v>15702</v>
      </c>
      <c r="E28" s="310">
        <v>12</v>
      </c>
      <c r="F28" s="229">
        <f>SUM(D28:E28)</f>
        <v>15714</v>
      </c>
    </row>
    <row r="29" spans="1:6" ht="21.75">
      <c r="A29" s="227">
        <v>12400</v>
      </c>
      <c r="B29" s="299"/>
      <c r="C29" s="299" t="s">
        <v>79</v>
      </c>
      <c r="D29" s="229">
        <v>1591</v>
      </c>
      <c r="E29" s="229">
        <v>11</v>
      </c>
      <c r="F29" s="296">
        <f>SUM(D29:E29)</f>
        <v>1602</v>
      </c>
    </row>
    <row r="30" spans="1:6" ht="21.75">
      <c r="A30" s="231">
        <v>16200</v>
      </c>
      <c r="B30" s="297"/>
      <c r="C30" s="297" t="s">
        <v>334</v>
      </c>
      <c r="D30" s="296">
        <v>4273</v>
      </c>
      <c r="E30" s="296">
        <v>24</v>
      </c>
      <c r="F30" s="229">
        <f>SUM(D30:E30)</f>
        <v>4297</v>
      </c>
    </row>
    <row r="31" spans="1:6" ht="21.75">
      <c r="A31" s="246"/>
      <c r="B31" s="305"/>
      <c r="C31" s="306" t="s">
        <v>197</v>
      </c>
      <c r="D31" s="307">
        <f>SUM(D26:D30)</f>
        <v>38156</v>
      </c>
      <c r="E31" s="307">
        <f>SUM(E26:E30)</f>
        <v>145</v>
      </c>
      <c r="F31" s="307">
        <f>SUM(F26:F30)</f>
        <v>38301</v>
      </c>
    </row>
    <row r="32" spans="1:6" ht="24.75">
      <c r="A32" s="311"/>
      <c r="B32" s="312" t="s">
        <v>198</v>
      </c>
      <c r="C32" s="313" t="s">
        <v>199</v>
      </c>
      <c r="D32" s="238"/>
      <c r="E32" s="314"/>
      <c r="F32" s="309"/>
    </row>
    <row r="33" spans="1:6" ht="21.75">
      <c r="A33" s="227">
        <v>10690</v>
      </c>
      <c r="B33" s="299"/>
      <c r="C33" s="299" t="s">
        <v>335</v>
      </c>
      <c r="D33" s="229">
        <v>25</v>
      </c>
      <c r="E33" s="301">
        <v>2</v>
      </c>
      <c r="F33" s="229">
        <f aca="true" t="shared" si="1" ref="F33:F41">SUM(D33:E33)</f>
        <v>27</v>
      </c>
    </row>
    <row r="34" spans="1:6" ht="21.75">
      <c r="A34" s="227">
        <v>11400</v>
      </c>
      <c r="B34" s="299"/>
      <c r="C34" s="299" t="s">
        <v>200</v>
      </c>
      <c r="D34" s="229">
        <v>382135</v>
      </c>
      <c r="E34" s="229">
        <v>1571</v>
      </c>
      <c r="F34" s="229">
        <f t="shared" si="1"/>
        <v>383706</v>
      </c>
    </row>
    <row r="35" spans="1:6" ht="21.75">
      <c r="A35" s="241">
        <v>13700</v>
      </c>
      <c r="B35" s="302"/>
      <c r="C35" s="302" t="s">
        <v>83</v>
      </c>
      <c r="D35" s="243">
        <v>86075</v>
      </c>
      <c r="E35" s="243">
        <v>1505</v>
      </c>
      <c r="F35" s="243">
        <f t="shared" si="1"/>
        <v>87580</v>
      </c>
    </row>
    <row r="36" spans="1:6" ht="21.75">
      <c r="A36" s="241">
        <v>14223</v>
      </c>
      <c r="B36" s="302"/>
      <c r="C36" s="302" t="s">
        <v>336</v>
      </c>
      <c r="D36" s="243">
        <v>1797</v>
      </c>
      <c r="E36" s="298">
        <v>0</v>
      </c>
      <c r="F36" s="243">
        <f>SUM(D36:E36)</f>
        <v>1797</v>
      </c>
    </row>
    <row r="37" spans="1:6" ht="21.75">
      <c r="A37" s="227">
        <v>15200</v>
      </c>
      <c r="B37" s="299"/>
      <c r="C37" s="299" t="s">
        <v>337</v>
      </c>
      <c r="D37" s="229">
        <v>436</v>
      </c>
      <c r="E37" s="298">
        <v>0</v>
      </c>
      <c r="F37" s="243">
        <f t="shared" si="1"/>
        <v>436</v>
      </c>
    </row>
    <row r="38" spans="1:6" ht="21.75">
      <c r="A38" s="227">
        <v>15500</v>
      </c>
      <c r="B38" s="299"/>
      <c r="C38" s="299" t="s">
        <v>338</v>
      </c>
      <c r="D38" s="229">
        <v>30407</v>
      </c>
      <c r="E38" s="298">
        <v>193</v>
      </c>
      <c r="F38" s="243">
        <f t="shared" si="1"/>
        <v>30600</v>
      </c>
    </row>
    <row r="39" spans="1:6" ht="21.75">
      <c r="A39" s="231">
        <v>15902</v>
      </c>
      <c r="B39" s="297"/>
      <c r="C39" s="297" t="s">
        <v>339</v>
      </c>
      <c r="D39" s="238">
        <v>945</v>
      </c>
      <c r="E39" s="315">
        <v>3</v>
      </c>
      <c r="F39" s="243">
        <f t="shared" si="1"/>
        <v>948</v>
      </c>
    </row>
    <row r="40" spans="1:6" ht="21.75">
      <c r="A40" s="227">
        <v>17200</v>
      </c>
      <c r="B40" s="299"/>
      <c r="C40" s="299" t="s">
        <v>340</v>
      </c>
      <c r="D40" s="229">
        <v>123</v>
      </c>
      <c r="E40" s="298">
        <v>0</v>
      </c>
      <c r="F40" s="243">
        <f t="shared" si="1"/>
        <v>123</v>
      </c>
    </row>
    <row r="41" spans="1:6" ht="43.5">
      <c r="A41" s="316" t="s">
        <v>341</v>
      </c>
      <c r="B41" s="299"/>
      <c r="C41" s="317" t="s">
        <v>204</v>
      </c>
      <c r="D41" s="229">
        <v>19470</v>
      </c>
      <c r="E41" s="229">
        <v>417</v>
      </c>
      <c r="F41" s="229">
        <f t="shared" si="1"/>
        <v>19887</v>
      </c>
    </row>
    <row r="42" spans="1:6" ht="21.75">
      <c r="A42" s="246"/>
      <c r="B42" s="305"/>
      <c r="C42" s="306" t="s">
        <v>205</v>
      </c>
      <c r="D42" s="236">
        <f>SUM(D33:D41)</f>
        <v>521413</v>
      </c>
      <c r="E42" s="236">
        <f>SUM(E33:E41)</f>
        <v>3691</v>
      </c>
      <c r="F42" s="236">
        <f>SUM(F33:F41)</f>
        <v>525104</v>
      </c>
    </row>
    <row r="43" spans="1:6" ht="24.75">
      <c r="A43" s="291"/>
      <c r="B43" s="292" t="s">
        <v>207</v>
      </c>
      <c r="C43" s="293" t="s">
        <v>109</v>
      </c>
      <c r="D43" s="294"/>
      <c r="E43" s="314"/>
      <c r="F43" s="309"/>
    </row>
    <row r="44" spans="1:6" ht="21.75">
      <c r="A44" s="91">
        <v>11300</v>
      </c>
      <c r="B44" s="318"/>
      <c r="C44" s="318" t="s">
        <v>342</v>
      </c>
      <c r="D44" s="296">
        <v>180456</v>
      </c>
      <c r="E44" s="296">
        <v>6814</v>
      </c>
      <c r="F44" s="296">
        <f>SUM(D44:E44)</f>
        <v>187270</v>
      </c>
    </row>
    <row r="45" spans="1:6" ht="21.75">
      <c r="A45" s="246"/>
      <c r="B45" s="305"/>
      <c r="C45" s="306" t="s">
        <v>111</v>
      </c>
      <c r="D45" s="307">
        <f>SUM(D44)</f>
        <v>180456</v>
      </c>
      <c r="E45" s="319">
        <f>SUM(E44)</f>
        <v>6814</v>
      </c>
      <c r="F45" s="236">
        <f>SUM(F43:F44)</f>
        <v>187270</v>
      </c>
    </row>
    <row r="46" spans="1:6" ht="21.75">
      <c r="A46" s="1"/>
      <c r="B46" s="1"/>
      <c r="C46" s="1"/>
      <c r="D46" s="1"/>
      <c r="E46" s="1"/>
      <c r="F46" s="1"/>
    </row>
    <row r="47" spans="1:6" ht="21.75">
      <c r="A47" s="1"/>
      <c r="B47" s="1"/>
      <c r="C47" s="1"/>
      <c r="D47" s="1"/>
      <c r="E47" s="1"/>
      <c r="F47" s="1"/>
    </row>
    <row r="48" spans="1:6" ht="24.75">
      <c r="A48" s="111" t="s">
        <v>343</v>
      </c>
      <c r="B48" s="111"/>
      <c r="C48" s="111"/>
      <c r="D48" s="111"/>
      <c r="E48" s="111"/>
      <c r="F48" s="111"/>
    </row>
    <row r="49" spans="1:6" ht="20.25">
      <c r="A49" s="108" t="s">
        <v>319</v>
      </c>
      <c r="B49" s="108"/>
      <c r="C49" s="108"/>
      <c r="D49" s="108"/>
      <c r="E49" s="108"/>
      <c r="F49" s="108"/>
    </row>
    <row r="50" spans="1:6" ht="20.25">
      <c r="A50" s="108" t="s">
        <v>344</v>
      </c>
      <c r="B50" s="108"/>
      <c r="C50" s="108"/>
      <c r="D50" s="108"/>
      <c r="E50" s="108"/>
      <c r="F50" s="108"/>
    </row>
    <row r="51" spans="1:6" ht="21.75">
      <c r="A51" s="282"/>
      <c r="B51" s="282"/>
      <c r="C51" s="282"/>
      <c r="D51" s="282"/>
      <c r="E51" s="282"/>
      <c r="F51" s="283" t="s">
        <v>52</v>
      </c>
    </row>
    <row r="52" spans="1:6" ht="21.75">
      <c r="A52" s="88" t="s">
        <v>53</v>
      </c>
      <c r="B52" s="284" t="s">
        <v>54</v>
      </c>
      <c r="C52" s="285"/>
      <c r="D52" s="104" t="s">
        <v>126</v>
      </c>
      <c r="E52" s="286"/>
      <c r="F52" s="88" t="s">
        <v>127</v>
      </c>
    </row>
    <row r="53" spans="1:6" ht="21.75">
      <c r="A53" s="91" t="s">
        <v>56</v>
      </c>
      <c r="B53" s="287"/>
      <c r="C53" s="288"/>
      <c r="D53" s="91" t="s">
        <v>320</v>
      </c>
      <c r="E53" s="320" t="s">
        <v>321</v>
      </c>
      <c r="F53" s="290" t="s">
        <v>126</v>
      </c>
    </row>
    <row r="54" spans="1:6" ht="24.75">
      <c r="A54" s="291"/>
      <c r="B54" s="292" t="s">
        <v>210</v>
      </c>
      <c r="C54" s="293" t="s">
        <v>345</v>
      </c>
      <c r="D54" s="294"/>
      <c r="E54" s="314"/>
      <c r="F54" s="309"/>
    </row>
    <row r="55" spans="1:6" ht="21.75">
      <c r="A55" s="321">
        <v>11500</v>
      </c>
      <c r="B55" s="297"/>
      <c r="C55" s="297" t="s">
        <v>346</v>
      </c>
      <c r="D55" s="296">
        <v>38649</v>
      </c>
      <c r="E55" s="296">
        <v>66</v>
      </c>
      <c r="F55" s="296">
        <f aca="true" t="shared" si="2" ref="F55:F60">SUM(D55:E55)</f>
        <v>38715</v>
      </c>
    </row>
    <row r="56" spans="1:6" ht="21.75">
      <c r="A56" s="227">
        <v>13100</v>
      </c>
      <c r="B56" s="299"/>
      <c r="C56" s="299" t="s">
        <v>82</v>
      </c>
      <c r="D56" s="229">
        <v>2493</v>
      </c>
      <c r="E56" s="229">
        <v>11</v>
      </c>
      <c r="F56" s="229">
        <f t="shared" si="2"/>
        <v>2504</v>
      </c>
    </row>
    <row r="57" spans="1:6" ht="21.75">
      <c r="A57" s="227">
        <v>14214</v>
      </c>
      <c r="B57" s="299"/>
      <c r="C57" s="299" t="s">
        <v>347</v>
      </c>
      <c r="D57" s="240">
        <v>1055</v>
      </c>
      <c r="E57" s="298">
        <v>0</v>
      </c>
      <c r="F57" s="296">
        <f t="shared" si="2"/>
        <v>1055</v>
      </c>
    </row>
    <row r="58" spans="1:6" ht="21.75">
      <c r="A58" s="231">
        <v>15600</v>
      </c>
      <c r="B58" s="297"/>
      <c r="C58" s="297" t="s">
        <v>348</v>
      </c>
      <c r="D58" s="238">
        <v>15107</v>
      </c>
      <c r="E58" s="298">
        <v>0</v>
      </c>
      <c r="F58" s="229">
        <f t="shared" si="2"/>
        <v>15107</v>
      </c>
    </row>
    <row r="59" spans="1:6" ht="21.75">
      <c r="A59" s="227">
        <v>15800</v>
      </c>
      <c r="B59" s="304"/>
      <c r="C59" s="304" t="s">
        <v>165</v>
      </c>
      <c r="D59" s="322">
        <v>4039</v>
      </c>
      <c r="E59" s="298">
        <v>0</v>
      </c>
      <c r="F59" s="296">
        <f t="shared" si="2"/>
        <v>4039</v>
      </c>
    </row>
    <row r="60" spans="1:6" ht="43.5">
      <c r="A60" s="323" t="s">
        <v>349</v>
      </c>
      <c r="B60" s="324"/>
      <c r="C60" s="324" t="s">
        <v>213</v>
      </c>
      <c r="D60" s="325">
        <v>6557</v>
      </c>
      <c r="E60" s="229">
        <v>77</v>
      </c>
      <c r="F60" s="326">
        <f t="shared" si="2"/>
        <v>6634</v>
      </c>
    </row>
    <row r="61" spans="1:6" ht="21.75">
      <c r="A61" s="246"/>
      <c r="B61" s="305"/>
      <c r="C61" s="306" t="s">
        <v>214</v>
      </c>
      <c r="D61" s="307">
        <f>SUM(D55:D60)</f>
        <v>67900</v>
      </c>
      <c r="E61" s="319">
        <f>SUM(E55:E60)</f>
        <v>154</v>
      </c>
      <c r="F61" s="236">
        <f>SUM(F55:F60)</f>
        <v>68054</v>
      </c>
    </row>
    <row r="62" spans="1:6" ht="24.75">
      <c r="A62" s="291"/>
      <c r="B62" s="292" t="s">
        <v>215</v>
      </c>
      <c r="C62" s="134" t="s">
        <v>350</v>
      </c>
      <c r="D62" s="291"/>
      <c r="E62" s="1"/>
      <c r="F62" s="327"/>
    </row>
    <row r="63" spans="1:6" ht="21.75">
      <c r="A63" s="241">
        <v>10100</v>
      </c>
      <c r="B63" s="302"/>
      <c r="C63" s="328" t="s">
        <v>351</v>
      </c>
      <c r="D63" s="311"/>
      <c r="E63" s="1"/>
      <c r="F63" s="327"/>
    </row>
    <row r="64" spans="1:6" ht="21.75">
      <c r="A64" s="241">
        <v>10103</v>
      </c>
      <c r="B64" s="302"/>
      <c r="C64" s="328" t="s">
        <v>352</v>
      </c>
      <c r="D64" s="240">
        <v>13625</v>
      </c>
      <c r="E64" s="301">
        <v>90</v>
      </c>
      <c r="F64" s="229">
        <f>SUM(D64:E64)</f>
        <v>13715</v>
      </c>
    </row>
    <row r="65" spans="1:6" ht="21.75">
      <c r="A65" s="241">
        <v>10105</v>
      </c>
      <c r="B65" s="302"/>
      <c r="C65" s="328" t="s">
        <v>353</v>
      </c>
      <c r="D65" s="240">
        <v>873</v>
      </c>
      <c r="E65" s="298">
        <v>23</v>
      </c>
      <c r="F65" s="229">
        <f aca="true" t="shared" si="3" ref="F65:F82">SUM(D65:E65)</f>
        <v>896</v>
      </c>
    </row>
    <row r="66" spans="1:6" ht="21.75">
      <c r="A66" s="241">
        <v>10107</v>
      </c>
      <c r="B66" s="302"/>
      <c r="C66" s="328" t="s">
        <v>354</v>
      </c>
      <c r="D66" s="329">
        <v>2525</v>
      </c>
      <c r="E66" s="298">
        <v>3</v>
      </c>
      <c r="F66" s="229">
        <f t="shared" si="3"/>
        <v>2528</v>
      </c>
    </row>
    <row r="67" spans="1:6" ht="21.75">
      <c r="A67" s="241">
        <v>10111</v>
      </c>
      <c r="B67" s="302"/>
      <c r="C67" s="328" t="s">
        <v>355</v>
      </c>
      <c r="D67" s="329">
        <v>182</v>
      </c>
      <c r="E67" s="298">
        <v>13</v>
      </c>
      <c r="F67" s="229">
        <f t="shared" si="3"/>
        <v>195</v>
      </c>
    </row>
    <row r="68" spans="1:6" ht="43.5">
      <c r="A68" s="330" t="s">
        <v>356</v>
      </c>
      <c r="B68" s="299"/>
      <c r="C68" s="331" t="s">
        <v>357</v>
      </c>
      <c r="D68" s="229">
        <v>16212</v>
      </c>
      <c r="E68" s="332">
        <v>2669</v>
      </c>
      <c r="F68" s="229">
        <f t="shared" si="3"/>
        <v>18881</v>
      </c>
    </row>
    <row r="69" spans="1:6" ht="43.5">
      <c r="A69" s="330" t="s">
        <v>358</v>
      </c>
      <c r="B69" s="304"/>
      <c r="C69" s="328" t="s">
        <v>359</v>
      </c>
      <c r="D69" s="329">
        <v>21135</v>
      </c>
      <c r="E69" s="329">
        <v>557</v>
      </c>
      <c r="F69" s="229">
        <f t="shared" si="3"/>
        <v>21692</v>
      </c>
    </row>
    <row r="70" spans="1:6" ht="21.75">
      <c r="A70" s="303">
        <v>12100</v>
      </c>
      <c r="B70" s="304"/>
      <c r="C70" s="333" t="s">
        <v>360</v>
      </c>
      <c r="D70" s="296"/>
      <c r="E70" s="296"/>
      <c r="F70" s="229">
        <f t="shared" si="3"/>
        <v>0</v>
      </c>
    </row>
    <row r="71" spans="1:6" ht="43.5">
      <c r="A71" s="316" t="s">
        <v>361</v>
      </c>
      <c r="B71" s="299"/>
      <c r="C71" s="331" t="s">
        <v>226</v>
      </c>
      <c r="D71" s="229">
        <v>32238</v>
      </c>
      <c r="E71" s="229">
        <v>342</v>
      </c>
      <c r="F71" s="229">
        <f t="shared" si="3"/>
        <v>32580</v>
      </c>
    </row>
    <row r="72" spans="1:6" ht="43.5">
      <c r="A72" s="330" t="s">
        <v>362</v>
      </c>
      <c r="B72" s="299"/>
      <c r="C72" s="331" t="s">
        <v>363</v>
      </c>
      <c r="D72" s="229">
        <v>2235</v>
      </c>
      <c r="E72" s="229">
        <v>63</v>
      </c>
      <c r="F72" s="229">
        <f>SUM(D72:E72)</f>
        <v>2298</v>
      </c>
    </row>
    <row r="73" spans="1:6" ht="21.75">
      <c r="A73" s="227">
        <v>12107</v>
      </c>
      <c r="B73" s="299"/>
      <c r="C73" s="331" t="s">
        <v>364</v>
      </c>
      <c r="D73" s="229">
        <v>1932</v>
      </c>
      <c r="E73" s="229">
        <v>41</v>
      </c>
      <c r="F73" s="229">
        <f t="shared" si="3"/>
        <v>1973</v>
      </c>
    </row>
    <row r="74" spans="1:6" ht="65.25">
      <c r="A74" s="316" t="s">
        <v>365</v>
      </c>
      <c r="B74" s="299"/>
      <c r="C74" s="331" t="s">
        <v>366</v>
      </c>
      <c r="D74" s="229">
        <v>21234</v>
      </c>
      <c r="E74" s="229">
        <v>184</v>
      </c>
      <c r="F74" s="229">
        <f t="shared" si="3"/>
        <v>21418</v>
      </c>
    </row>
    <row r="75" spans="1:6" ht="21.75">
      <c r="A75" s="227">
        <v>12307</v>
      </c>
      <c r="B75" s="299"/>
      <c r="C75" s="331" t="s">
        <v>231</v>
      </c>
      <c r="D75" s="229">
        <v>7118</v>
      </c>
      <c r="E75" s="229">
        <v>98</v>
      </c>
      <c r="F75" s="229">
        <f>SUM(D75:E75)</f>
        <v>7216</v>
      </c>
    </row>
    <row r="76" spans="1:6" ht="21.75">
      <c r="A76" s="227">
        <v>13300</v>
      </c>
      <c r="B76" s="299"/>
      <c r="C76" s="331" t="s">
        <v>367</v>
      </c>
      <c r="D76" s="229">
        <v>413</v>
      </c>
      <c r="E76" s="229">
        <v>2</v>
      </c>
      <c r="F76" s="229">
        <f t="shared" si="3"/>
        <v>415</v>
      </c>
    </row>
    <row r="77" spans="1:6" ht="21.75">
      <c r="A77" s="246"/>
      <c r="B77" s="305"/>
      <c r="C77" s="245" t="s">
        <v>115</v>
      </c>
      <c r="D77" s="307">
        <f>SUM(D64:D76)</f>
        <v>119722</v>
      </c>
      <c r="E77" s="307">
        <f>SUM(E64:E76)</f>
        <v>4085</v>
      </c>
      <c r="F77" s="236">
        <f>SUM(F64:F76)</f>
        <v>123807</v>
      </c>
    </row>
    <row r="78" spans="1:6" ht="24.75">
      <c r="A78" s="311"/>
      <c r="B78" s="334" t="s">
        <v>232</v>
      </c>
      <c r="C78" s="149" t="s">
        <v>368</v>
      </c>
      <c r="D78" s="238"/>
      <c r="E78" s="314"/>
      <c r="F78" s="309">
        <f t="shared" si="3"/>
        <v>0</v>
      </c>
    </row>
    <row r="79" spans="1:6" ht="21.75">
      <c r="A79" s="241">
        <v>10115</v>
      </c>
      <c r="B79" s="302"/>
      <c r="C79" s="328" t="s">
        <v>369</v>
      </c>
      <c r="D79" s="243"/>
      <c r="E79" s="243"/>
      <c r="F79" s="243">
        <f>SUM(D79:E79)</f>
        <v>0</v>
      </c>
    </row>
    <row r="80" spans="1:6" ht="21.75">
      <c r="A80" s="241"/>
      <c r="B80" s="302"/>
      <c r="C80" s="328" t="s">
        <v>370</v>
      </c>
      <c r="D80" s="229">
        <v>929</v>
      </c>
      <c r="E80" s="229">
        <v>28</v>
      </c>
      <c r="F80" s="229">
        <f>SUM(D80:E80)</f>
        <v>957</v>
      </c>
    </row>
    <row r="81" spans="1:6" ht="21.75">
      <c r="A81" s="227">
        <v>10800</v>
      </c>
      <c r="B81" s="299"/>
      <c r="C81" s="331" t="s">
        <v>371</v>
      </c>
      <c r="D81" s="229">
        <v>13024</v>
      </c>
      <c r="E81" s="229">
        <v>60</v>
      </c>
      <c r="F81" s="229">
        <f t="shared" si="3"/>
        <v>13084</v>
      </c>
    </row>
    <row r="82" spans="1:6" ht="21.75">
      <c r="A82" s="335">
        <v>11600</v>
      </c>
      <c r="B82" s="324"/>
      <c r="C82" s="336" t="s">
        <v>372</v>
      </c>
      <c r="D82" s="326">
        <v>3490</v>
      </c>
      <c r="E82" s="326">
        <v>10</v>
      </c>
      <c r="F82" s="326">
        <f t="shared" si="3"/>
        <v>3500</v>
      </c>
    </row>
    <row r="83" spans="1:6" ht="21.75">
      <c r="A83" s="1"/>
      <c r="B83" s="1"/>
      <c r="C83" s="1"/>
      <c r="D83" s="1"/>
      <c r="E83" s="1"/>
      <c r="F83" s="1"/>
    </row>
    <row r="84" spans="1:6" ht="24.75">
      <c r="A84" s="111" t="s">
        <v>343</v>
      </c>
      <c r="B84" s="111"/>
      <c r="C84" s="111"/>
      <c r="D84" s="111"/>
      <c r="E84" s="111"/>
      <c r="F84" s="111"/>
    </row>
    <row r="85" spans="1:6" ht="20.25">
      <c r="A85" s="108" t="s">
        <v>319</v>
      </c>
      <c r="B85" s="108"/>
      <c r="C85" s="108"/>
      <c r="D85" s="108"/>
      <c r="E85" s="108"/>
      <c r="F85" s="108"/>
    </row>
    <row r="86" spans="1:6" ht="20.25">
      <c r="A86" s="108" t="s">
        <v>344</v>
      </c>
      <c r="B86" s="108"/>
      <c r="C86" s="108"/>
      <c r="D86" s="108"/>
      <c r="E86" s="108"/>
      <c r="F86" s="108"/>
    </row>
    <row r="87" spans="1:6" ht="21.75">
      <c r="A87" s="282"/>
      <c r="B87" s="282"/>
      <c r="C87" s="282"/>
      <c r="D87" s="282"/>
      <c r="E87" s="282"/>
      <c r="F87" s="283" t="s">
        <v>52</v>
      </c>
    </row>
    <row r="88" spans="1:6" ht="21.75">
      <c r="A88" s="88" t="s">
        <v>53</v>
      </c>
      <c r="B88" s="284" t="s">
        <v>54</v>
      </c>
      <c r="C88" s="285"/>
      <c r="D88" s="104" t="s">
        <v>126</v>
      </c>
      <c r="E88" s="286"/>
      <c r="F88" s="88" t="s">
        <v>127</v>
      </c>
    </row>
    <row r="89" spans="1:6" ht="21.75">
      <c r="A89" s="91" t="s">
        <v>56</v>
      </c>
      <c r="B89" s="287"/>
      <c r="C89" s="288"/>
      <c r="D89" s="91" t="s">
        <v>320</v>
      </c>
      <c r="E89" s="320" t="s">
        <v>321</v>
      </c>
      <c r="F89" s="290" t="s">
        <v>126</v>
      </c>
    </row>
    <row r="90" spans="1:6" ht="21.75">
      <c r="A90" s="241">
        <v>14204</v>
      </c>
      <c r="B90" s="302"/>
      <c r="C90" s="328" t="s">
        <v>373</v>
      </c>
      <c r="D90" s="329">
        <v>339</v>
      </c>
      <c r="E90" s="298">
        <v>0</v>
      </c>
      <c r="F90" s="243">
        <f>SUM(D90:E90)</f>
        <v>339</v>
      </c>
    </row>
    <row r="91" spans="1:6" ht="21.75">
      <c r="A91" s="227">
        <v>14219</v>
      </c>
      <c r="B91" s="299"/>
      <c r="C91" s="331" t="s">
        <v>374</v>
      </c>
      <c r="D91" s="240">
        <v>496</v>
      </c>
      <c r="E91" s="298">
        <v>0</v>
      </c>
      <c r="F91" s="229">
        <f>SUM(D91:E91)</f>
        <v>496</v>
      </c>
    </row>
    <row r="92" spans="1:6" ht="21.75">
      <c r="A92" s="227">
        <v>15000</v>
      </c>
      <c r="B92" s="299"/>
      <c r="C92" s="331" t="s">
        <v>86</v>
      </c>
      <c r="D92" s="240">
        <v>7914</v>
      </c>
      <c r="E92" s="337">
        <v>15</v>
      </c>
      <c r="F92" s="229">
        <f>SUM(D92:E92)</f>
        <v>7929</v>
      </c>
    </row>
    <row r="93" spans="1:6" ht="21.75">
      <c r="A93" s="227">
        <v>15901</v>
      </c>
      <c r="B93" s="299"/>
      <c r="C93" s="12" t="s">
        <v>235</v>
      </c>
      <c r="D93" s="240">
        <v>11276</v>
      </c>
      <c r="E93" s="310">
        <v>79</v>
      </c>
      <c r="F93" s="229">
        <f>SUM(D93:E93)</f>
        <v>11355</v>
      </c>
    </row>
    <row r="94" spans="1:6" ht="21.75">
      <c r="A94" s="227">
        <v>16500</v>
      </c>
      <c r="B94" s="299"/>
      <c r="C94" s="12" t="s">
        <v>93</v>
      </c>
      <c r="D94" s="240">
        <v>1267</v>
      </c>
      <c r="E94" s="298">
        <v>30</v>
      </c>
      <c r="F94" s="229">
        <f>SUM(D94:E94)</f>
        <v>1297</v>
      </c>
    </row>
    <row r="95" spans="1:6" ht="21.75">
      <c r="A95" s="218"/>
      <c r="B95" s="305"/>
      <c r="C95" s="245" t="s">
        <v>236</v>
      </c>
      <c r="D95" s="307">
        <f>SUM(D80:D94)</f>
        <v>38735</v>
      </c>
      <c r="E95" s="307">
        <f>SUM(E80:E94)</f>
        <v>222</v>
      </c>
      <c r="F95" s="236">
        <f>SUM(F80:F94)</f>
        <v>38957</v>
      </c>
    </row>
    <row r="96" spans="1:6" ht="24.75">
      <c r="A96" s="303"/>
      <c r="B96" s="338" t="s">
        <v>237</v>
      </c>
      <c r="C96" s="339" t="s">
        <v>238</v>
      </c>
      <c r="D96" s="294"/>
      <c r="E96" s="340"/>
      <c r="F96" s="296">
        <f>SUM(D96:E96)</f>
        <v>0</v>
      </c>
    </row>
    <row r="97" spans="1:6" ht="21.75">
      <c r="A97" s="241">
        <v>11000</v>
      </c>
      <c r="B97" s="302"/>
      <c r="C97" s="328" t="s">
        <v>239</v>
      </c>
      <c r="D97" s="243">
        <v>3757</v>
      </c>
      <c r="E97" s="243">
        <v>15</v>
      </c>
      <c r="F97" s="243">
        <f>SUM(D97:E97)</f>
        <v>3772</v>
      </c>
    </row>
    <row r="98" spans="1:6" ht="21.75">
      <c r="A98" s="246"/>
      <c r="B98" s="305"/>
      <c r="C98" s="245" t="s">
        <v>240</v>
      </c>
      <c r="D98" s="307">
        <f>SUM(D97:D97)</f>
        <v>3757</v>
      </c>
      <c r="E98" s="307">
        <f>SUM(E97:E97)</f>
        <v>15</v>
      </c>
      <c r="F98" s="307">
        <f>SUM(F97:F97)</f>
        <v>3772</v>
      </c>
    </row>
    <row r="99" spans="1:6" ht="24.75">
      <c r="A99" s="311"/>
      <c r="B99" s="292" t="s">
        <v>241</v>
      </c>
      <c r="C99" s="134" t="s">
        <v>375</v>
      </c>
      <c r="D99" s="322"/>
      <c r="E99" s="314"/>
      <c r="F99" s="309">
        <f>SUM(D99:E99)</f>
        <v>0</v>
      </c>
    </row>
    <row r="100" spans="1:6" ht="21.75">
      <c r="A100" s="241">
        <v>11100</v>
      </c>
      <c r="B100" s="302"/>
      <c r="C100" s="328" t="s">
        <v>141</v>
      </c>
      <c r="D100" s="296">
        <v>18241</v>
      </c>
      <c r="E100" s="296">
        <v>87</v>
      </c>
      <c r="F100" s="243">
        <f>SUM(D100:E100)</f>
        <v>18328</v>
      </c>
    </row>
    <row r="101" spans="1:6" ht="21.75">
      <c r="A101" s="246"/>
      <c r="B101" s="305"/>
      <c r="C101" s="245" t="s">
        <v>243</v>
      </c>
      <c r="D101" s="307">
        <f>SUM(D100:D100)</f>
        <v>18241</v>
      </c>
      <c r="E101" s="307">
        <f>SUM(E100:E100)</f>
        <v>87</v>
      </c>
      <c r="F101" s="236">
        <f>SUM(F100:F100)</f>
        <v>18328</v>
      </c>
    </row>
    <row r="102" spans="1:6" ht="24.75">
      <c r="A102" s="291"/>
      <c r="B102" s="292" t="s">
        <v>244</v>
      </c>
      <c r="C102" s="134" t="s">
        <v>245</v>
      </c>
      <c r="D102" s="238"/>
      <c r="E102" s="341"/>
      <c r="F102" s="309">
        <f>SUM(D102:E102)</f>
        <v>0</v>
      </c>
    </row>
    <row r="103" spans="1:6" ht="43.5">
      <c r="A103" s="316" t="s">
        <v>376</v>
      </c>
      <c r="B103" s="299"/>
      <c r="C103" s="331" t="s">
        <v>247</v>
      </c>
      <c r="D103" s="240">
        <v>13177</v>
      </c>
      <c r="E103" s="337">
        <v>140</v>
      </c>
      <c r="F103" s="229">
        <f>SUM(D103:E103)</f>
        <v>13317</v>
      </c>
    </row>
    <row r="104" spans="1:6" ht="43.5">
      <c r="A104" s="316" t="s">
        <v>377</v>
      </c>
      <c r="B104" s="299"/>
      <c r="C104" s="331" t="s">
        <v>249</v>
      </c>
      <c r="D104" s="229">
        <v>4869</v>
      </c>
      <c r="E104" s="229">
        <v>12</v>
      </c>
      <c r="F104" s="229">
        <f>SUM(D104:E104)</f>
        <v>4881</v>
      </c>
    </row>
    <row r="105" spans="1:6" ht="21.75">
      <c r="A105" s="246"/>
      <c r="B105" s="305"/>
      <c r="C105" s="245" t="s">
        <v>251</v>
      </c>
      <c r="D105" s="307">
        <f>SUM(D102:D104)</f>
        <v>18046</v>
      </c>
      <c r="E105" s="307">
        <f>SUM(E102:E104)</f>
        <v>152</v>
      </c>
      <c r="F105" s="307">
        <f>SUM(F102:F104)</f>
        <v>18198</v>
      </c>
    </row>
    <row r="106" spans="1:6" ht="24.75">
      <c r="A106" s="291"/>
      <c r="B106" s="292" t="s">
        <v>252</v>
      </c>
      <c r="C106" s="134" t="s">
        <v>253</v>
      </c>
      <c r="D106" s="322"/>
      <c r="E106" s="314"/>
      <c r="F106" s="309">
        <f aca="true" t="shared" si="4" ref="F106:F111">SUM(D106:E106)</f>
        <v>0</v>
      </c>
    </row>
    <row r="107" spans="1:6" ht="21.75">
      <c r="A107" s="231">
        <v>10900</v>
      </c>
      <c r="B107" s="297"/>
      <c r="C107" s="342" t="s">
        <v>66</v>
      </c>
      <c r="D107" s="296">
        <v>6975</v>
      </c>
      <c r="E107" s="296">
        <v>17</v>
      </c>
      <c r="F107" s="243">
        <f t="shared" si="4"/>
        <v>6992</v>
      </c>
    </row>
    <row r="108" spans="1:6" ht="21.75">
      <c r="A108" s="227">
        <v>12800</v>
      </c>
      <c r="B108" s="299"/>
      <c r="C108" s="331" t="s">
        <v>378</v>
      </c>
      <c r="D108" s="229">
        <v>180</v>
      </c>
      <c r="E108" s="229">
        <v>0</v>
      </c>
      <c r="F108" s="229">
        <f t="shared" si="4"/>
        <v>180</v>
      </c>
    </row>
    <row r="109" spans="1:6" ht="21.75">
      <c r="A109" s="227">
        <v>14202</v>
      </c>
      <c r="B109" s="299"/>
      <c r="C109" s="331" t="s">
        <v>379</v>
      </c>
      <c r="D109" s="343">
        <v>270</v>
      </c>
      <c r="E109" s="298">
        <v>0</v>
      </c>
      <c r="F109" s="229">
        <f t="shared" si="4"/>
        <v>270</v>
      </c>
    </row>
    <row r="110" spans="1:6" ht="21.75">
      <c r="A110" s="241">
        <v>14220</v>
      </c>
      <c r="B110" s="302"/>
      <c r="C110" s="328" t="s">
        <v>380</v>
      </c>
      <c r="D110" s="343">
        <v>849</v>
      </c>
      <c r="E110" s="298">
        <v>0</v>
      </c>
      <c r="F110" s="229">
        <f t="shared" si="4"/>
        <v>849</v>
      </c>
    </row>
    <row r="111" spans="1:6" ht="21.75">
      <c r="A111" s="231">
        <v>15700</v>
      </c>
      <c r="B111" s="297"/>
      <c r="C111" s="342" t="s">
        <v>88</v>
      </c>
      <c r="D111" s="296">
        <v>3917</v>
      </c>
      <c r="E111" s="344">
        <v>0</v>
      </c>
      <c r="F111" s="309">
        <f t="shared" si="4"/>
        <v>3917</v>
      </c>
    </row>
    <row r="112" spans="1:6" ht="21.75">
      <c r="A112" s="335">
        <v>16701</v>
      </c>
      <c r="B112" s="324"/>
      <c r="C112" s="336" t="s">
        <v>94</v>
      </c>
      <c r="D112" s="326">
        <v>2524</v>
      </c>
      <c r="E112" s="345">
        <v>20</v>
      </c>
      <c r="F112" s="326">
        <f>SUM(D112:E112)</f>
        <v>2544</v>
      </c>
    </row>
    <row r="113" spans="1:6" ht="21.75">
      <c r="A113" s="246"/>
      <c r="B113" s="305"/>
      <c r="C113" s="245" t="s">
        <v>255</v>
      </c>
      <c r="D113" s="307">
        <f>SUM(D107:D112)</f>
        <v>14715</v>
      </c>
      <c r="E113" s="307">
        <f>SUM(E107:E112)</f>
        <v>37</v>
      </c>
      <c r="F113" s="236">
        <f>SUM(F106:F112)</f>
        <v>14752</v>
      </c>
    </row>
    <row r="114" spans="1:6" ht="21.75">
      <c r="A114" s="91">
        <v>19000</v>
      </c>
      <c r="B114" s="318"/>
      <c r="C114" s="346" t="s">
        <v>258</v>
      </c>
      <c r="D114" s="296">
        <v>191870</v>
      </c>
      <c r="E114" s="347">
        <v>0</v>
      </c>
      <c r="F114" s="229">
        <f>SUM(D114:E114)</f>
        <v>191870</v>
      </c>
    </row>
    <row r="115" spans="1:6" ht="21.75">
      <c r="A115" s="246"/>
      <c r="B115" s="305"/>
      <c r="C115" s="346" t="s">
        <v>259</v>
      </c>
      <c r="D115" s="307">
        <f>SUM(D24+D31+D42+D45+D61+D77+D95+D98+D101+D105+D113+D114)</f>
        <v>1383000</v>
      </c>
      <c r="E115" s="307">
        <f>SUM(E24+E31+E42+E45+E61+E77+E95+E98+E101+E105+E113+E114)</f>
        <v>17000</v>
      </c>
      <c r="F115" s="307">
        <f>SUM(F24+F31+F42+F45+F61+F77+F95+F98+F101+F105+F113+F114)</f>
        <v>1400000</v>
      </c>
    </row>
    <row r="116" spans="1:6" ht="21.75">
      <c r="A116" s="115">
        <v>38706</v>
      </c>
      <c r="B116" s="115"/>
      <c r="C116" s="41"/>
      <c r="D116" s="41"/>
      <c r="E116" s="34"/>
      <c r="F116" s="34"/>
    </row>
    <row r="117" spans="1:6" ht="21.75">
      <c r="A117" s="57" t="s">
        <v>381</v>
      </c>
      <c r="B117" s="57"/>
      <c r="C117" s="41"/>
      <c r="D117" s="41"/>
      <c r="E117" s="34"/>
      <c r="F117" s="34"/>
    </row>
    <row r="118" spans="1:6" ht="21.75">
      <c r="A118" s="82"/>
      <c r="B118" s="82"/>
      <c r="C118" s="41"/>
      <c r="D118" s="41"/>
      <c r="E118" s="34"/>
      <c r="F118" s="34"/>
    </row>
    <row r="119" spans="1:4" ht="21.75">
      <c r="A119" s="41"/>
      <c r="B119" s="41"/>
      <c r="C119" s="41"/>
      <c r="D119" s="41"/>
    </row>
    <row r="120" spans="1:4" ht="21.75">
      <c r="A120" s="41"/>
      <c r="B120" s="41"/>
      <c r="C120" s="41"/>
      <c r="D120" s="41"/>
    </row>
    <row r="121" spans="1:4" ht="21.75">
      <c r="A121" s="41"/>
      <c r="B121" s="41"/>
      <c r="C121" s="41"/>
      <c r="D121" s="41"/>
    </row>
    <row r="122" spans="1:4" ht="21.75">
      <c r="A122" s="41"/>
      <c r="B122" s="41"/>
      <c r="C122" s="41"/>
      <c r="D122" s="41"/>
    </row>
    <row r="123" spans="1:4" ht="21.75">
      <c r="A123" s="41"/>
      <c r="B123" s="41"/>
      <c r="C123" s="41"/>
      <c r="D123" s="41"/>
    </row>
    <row r="124" spans="1:4" ht="21.75">
      <c r="A124" s="41"/>
      <c r="B124" s="41"/>
      <c r="C124" s="41"/>
      <c r="D124" s="41"/>
    </row>
    <row r="125" spans="1:4" ht="21.75">
      <c r="A125" s="41"/>
      <c r="B125" s="41"/>
      <c r="C125" s="41"/>
      <c r="D125" s="41"/>
    </row>
    <row r="126" spans="1:4" ht="21.75">
      <c r="A126" s="41"/>
      <c r="B126" s="41"/>
      <c r="C126" s="41"/>
      <c r="D126" s="41"/>
    </row>
    <row r="127" spans="1:4" ht="21.75">
      <c r="A127" s="41"/>
      <c r="B127" s="41"/>
      <c r="C127" s="41"/>
      <c r="D127" s="41"/>
    </row>
    <row r="128" spans="1:4" ht="21.75">
      <c r="A128" s="41"/>
      <c r="B128" s="41"/>
      <c r="C128" s="41"/>
      <c r="D128" s="41"/>
    </row>
    <row r="129" spans="1:4" ht="21.75">
      <c r="A129" s="41"/>
      <c r="B129" s="41"/>
      <c r="C129" s="41"/>
      <c r="D129" s="41"/>
    </row>
    <row r="130" spans="1:4" ht="21.75">
      <c r="A130" s="41"/>
      <c r="B130" s="41"/>
      <c r="C130" s="41"/>
      <c r="D130" s="41"/>
    </row>
    <row r="131" spans="1:4" ht="21.75">
      <c r="A131" s="41"/>
      <c r="B131" s="41"/>
      <c r="C131" s="41"/>
      <c r="D131" s="41"/>
    </row>
    <row r="132" spans="1:4" ht="21.75">
      <c r="A132" s="41"/>
      <c r="B132" s="41"/>
      <c r="C132" s="41"/>
      <c r="D132" s="41"/>
    </row>
    <row r="133" spans="1:4" ht="21.75">
      <c r="A133" s="41"/>
      <c r="B133" s="41"/>
      <c r="C133" s="41"/>
      <c r="D133" s="41"/>
    </row>
    <row r="134" spans="1:4" ht="21.75">
      <c r="A134" s="41"/>
      <c r="B134" s="41"/>
      <c r="C134" s="41"/>
      <c r="D134" s="41"/>
    </row>
    <row r="135" spans="1:4" ht="21.75">
      <c r="A135" s="41"/>
      <c r="B135" s="41"/>
      <c r="C135" s="41"/>
      <c r="D135" s="41"/>
    </row>
    <row r="136" spans="1:4" ht="21.75">
      <c r="A136" s="41"/>
      <c r="B136" s="41"/>
      <c r="C136" s="41"/>
      <c r="D136" s="41"/>
    </row>
    <row r="137" spans="1:4" ht="21.75">
      <c r="A137" s="41"/>
      <c r="B137" s="41"/>
      <c r="C137" s="41"/>
      <c r="D137" s="41"/>
    </row>
    <row r="138" spans="1:4" ht="21.75">
      <c r="A138" s="41"/>
      <c r="B138" s="41"/>
      <c r="C138" s="41"/>
      <c r="D138" s="41"/>
    </row>
    <row r="139" spans="1:4" ht="21.75">
      <c r="A139" s="41"/>
      <c r="B139" s="41"/>
      <c r="C139" s="41"/>
      <c r="D139" s="41"/>
    </row>
    <row r="140" spans="1:4" ht="21.75">
      <c r="A140" s="41"/>
      <c r="B140" s="41"/>
      <c r="C140" s="41"/>
      <c r="D140" s="41"/>
    </row>
    <row r="141" spans="1:4" ht="21.75">
      <c r="A141" s="41"/>
      <c r="B141" s="41"/>
      <c r="C141" s="41"/>
      <c r="D141" s="41"/>
    </row>
    <row r="142" spans="1:4" ht="21.75">
      <c r="A142" s="41"/>
      <c r="B142" s="41"/>
      <c r="C142" s="41"/>
      <c r="D142" s="41"/>
    </row>
    <row r="143" spans="1:4" ht="21.75">
      <c r="A143" s="41"/>
      <c r="B143" s="41"/>
      <c r="C143" s="41"/>
      <c r="D143" s="41"/>
    </row>
    <row r="144" spans="1:4" ht="21.75">
      <c r="A144" s="41"/>
      <c r="B144" s="41"/>
      <c r="C144" s="41"/>
      <c r="D144" s="41"/>
    </row>
    <row r="145" spans="1:4" ht="21.75">
      <c r="A145" s="41"/>
      <c r="B145" s="41"/>
      <c r="C145" s="41"/>
      <c r="D145" s="41"/>
    </row>
    <row r="146" spans="1:4" ht="21.75">
      <c r="A146" s="41"/>
      <c r="B146" s="41"/>
      <c r="C146" s="41"/>
      <c r="D146" s="41"/>
    </row>
    <row r="147" spans="1:4" ht="21.75">
      <c r="A147" s="41"/>
      <c r="B147" s="41"/>
      <c r="C147" s="41"/>
      <c r="D147" s="41"/>
    </row>
    <row r="148" spans="1:4" ht="21.75">
      <c r="A148" s="41"/>
      <c r="B148" s="41"/>
      <c r="C148" s="41"/>
      <c r="D148" s="41"/>
    </row>
    <row r="149" spans="1:4" ht="21.75">
      <c r="A149" s="41"/>
      <c r="B149" s="41"/>
      <c r="C149" s="41"/>
      <c r="D149" s="41"/>
    </row>
    <row r="150" spans="1:4" ht="21.75">
      <c r="A150" s="41"/>
      <c r="B150" s="41"/>
      <c r="C150" s="41"/>
      <c r="D150" s="41"/>
    </row>
    <row r="151" spans="1:4" ht="21.75">
      <c r="A151" s="41"/>
      <c r="B151" s="41"/>
      <c r="C151" s="41"/>
      <c r="D151" s="41"/>
    </row>
    <row r="152" spans="1:4" ht="21.75">
      <c r="A152" s="41"/>
      <c r="B152" s="41"/>
      <c r="C152" s="41"/>
      <c r="D152" s="41"/>
    </row>
    <row r="153" spans="1:4" ht="21.75">
      <c r="A153" s="41"/>
      <c r="B153" s="41"/>
      <c r="C153" s="41"/>
      <c r="D153" s="41"/>
    </row>
    <row r="154" spans="1:4" ht="21.75">
      <c r="A154" s="41"/>
      <c r="B154" s="41"/>
      <c r="C154" s="41"/>
      <c r="D154" s="41"/>
    </row>
    <row r="155" spans="1:4" ht="21.75">
      <c r="A155" s="41"/>
      <c r="B155" s="41"/>
      <c r="C155" s="41"/>
      <c r="D155" s="41"/>
    </row>
    <row r="156" spans="1:4" ht="21.75">
      <c r="A156" s="41"/>
      <c r="B156" s="41"/>
      <c r="C156" s="41"/>
      <c r="D156" s="41"/>
    </row>
    <row r="157" spans="1:4" ht="21.75">
      <c r="A157" s="41"/>
      <c r="B157" s="41"/>
      <c r="C157" s="41"/>
      <c r="D157" s="41"/>
    </row>
    <row r="158" spans="1:4" ht="21.75">
      <c r="A158" s="41"/>
      <c r="B158" s="41"/>
      <c r="C158" s="41"/>
      <c r="D158" s="41"/>
    </row>
    <row r="159" spans="1:4" ht="21.75">
      <c r="A159" s="41"/>
      <c r="B159" s="41"/>
      <c r="C159" s="41"/>
      <c r="D159" s="41"/>
    </row>
    <row r="160" spans="1:4" ht="21.75">
      <c r="A160" s="41"/>
      <c r="B160" s="41"/>
      <c r="C160" s="41"/>
      <c r="D160" s="41"/>
    </row>
    <row r="161" spans="1:4" ht="21.75">
      <c r="A161" s="41"/>
      <c r="B161" s="41"/>
      <c r="C161" s="41"/>
      <c r="D161" s="41"/>
    </row>
    <row r="162" spans="1:4" ht="21.75">
      <c r="A162" s="41"/>
      <c r="B162" s="41"/>
      <c r="C162" s="41"/>
      <c r="D162" s="41"/>
    </row>
    <row r="163" spans="1:4" ht="21.75">
      <c r="A163" s="41"/>
      <c r="B163" s="41"/>
      <c r="C163" s="41"/>
      <c r="D163" s="41"/>
    </row>
    <row r="164" spans="1:4" ht="21.75">
      <c r="A164" s="41"/>
      <c r="B164" s="41"/>
      <c r="C164" s="41"/>
      <c r="D164" s="41"/>
    </row>
    <row r="165" spans="1:4" ht="21.75">
      <c r="A165" s="41"/>
      <c r="B165" s="41"/>
      <c r="C165" s="41"/>
      <c r="D165" s="41"/>
    </row>
    <row r="166" spans="1:4" ht="21.75">
      <c r="A166" s="41"/>
      <c r="B166" s="41"/>
      <c r="C166" s="41"/>
      <c r="D166" s="41"/>
    </row>
    <row r="167" spans="1:4" ht="21.75">
      <c r="A167" s="41"/>
      <c r="B167" s="41"/>
      <c r="C167" s="41"/>
      <c r="D167" s="41"/>
    </row>
    <row r="168" spans="1:4" ht="21.75">
      <c r="A168" s="41"/>
      <c r="B168" s="41"/>
      <c r="C168" s="41"/>
      <c r="D168" s="41"/>
    </row>
    <row r="169" spans="1:4" ht="21.75">
      <c r="A169" s="41"/>
      <c r="B169" s="41"/>
      <c r="C169" s="41"/>
      <c r="D169" s="41"/>
    </row>
    <row r="170" spans="1:4" ht="21.75">
      <c r="A170" s="41"/>
      <c r="B170" s="41"/>
      <c r="C170" s="41"/>
      <c r="D170" s="41"/>
    </row>
    <row r="171" spans="1:4" ht="21.75">
      <c r="A171" s="41"/>
      <c r="B171" s="41"/>
      <c r="C171" s="41"/>
      <c r="D171" s="41"/>
    </row>
    <row r="172" spans="1:4" ht="21.75">
      <c r="A172" s="41"/>
      <c r="B172" s="41"/>
      <c r="C172" s="41"/>
      <c r="D172" s="41"/>
    </row>
    <row r="173" spans="1:4" ht="21.75">
      <c r="A173" s="41"/>
      <c r="B173" s="41"/>
      <c r="C173" s="41"/>
      <c r="D173" s="41"/>
    </row>
    <row r="174" spans="1:4" ht="21.75">
      <c r="A174" s="41"/>
      <c r="B174" s="41"/>
      <c r="C174" s="41"/>
      <c r="D174" s="41"/>
    </row>
    <row r="175" spans="1:4" ht="21.75">
      <c r="A175" s="41"/>
      <c r="B175" s="41"/>
      <c r="C175" s="41"/>
      <c r="D175" s="41"/>
    </row>
    <row r="176" spans="1:4" ht="21.75">
      <c r="A176" s="41"/>
      <c r="B176" s="41"/>
      <c r="C176" s="41"/>
      <c r="D176" s="41"/>
    </row>
    <row r="177" spans="1:4" ht="21.75">
      <c r="A177" s="41"/>
      <c r="B177" s="41"/>
      <c r="C177" s="41"/>
      <c r="D177" s="41"/>
    </row>
    <row r="178" spans="1:4" ht="21.75">
      <c r="A178" s="41"/>
      <c r="B178" s="41"/>
      <c r="C178" s="41"/>
      <c r="D178" s="41"/>
    </row>
    <row r="179" spans="1:4" ht="21.75">
      <c r="A179" s="41"/>
      <c r="B179" s="41"/>
      <c r="C179" s="41"/>
      <c r="D179" s="41"/>
    </row>
    <row r="180" spans="1:4" ht="21.75">
      <c r="A180" s="41"/>
      <c r="B180" s="41"/>
      <c r="C180" s="41"/>
      <c r="D180" s="41"/>
    </row>
    <row r="181" spans="1:4" ht="21.75">
      <c r="A181" s="41"/>
      <c r="B181" s="41"/>
      <c r="C181" s="41"/>
      <c r="D181" s="41"/>
    </row>
    <row r="182" spans="1:4" ht="21.75">
      <c r="A182" s="41"/>
      <c r="B182" s="41"/>
      <c r="C182" s="41"/>
      <c r="D182" s="41"/>
    </row>
  </sheetData>
  <sheetProtection/>
  <mergeCells count="13">
    <mergeCell ref="A116:B116"/>
    <mergeCell ref="A50:F50"/>
    <mergeCell ref="B52:C53"/>
    <mergeCell ref="A84:F84"/>
    <mergeCell ref="A85:F85"/>
    <mergeCell ref="A86:F86"/>
    <mergeCell ref="B88:C89"/>
    <mergeCell ref="A1:F1"/>
    <mergeCell ref="A2:F2"/>
    <mergeCell ref="A3:F3"/>
    <mergeCell ref="B5:C6"/>
    <mergeCell ref="A48:F48"/>
    <mergeCell ref="A49:F4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2005-12-26T03:34:04Z</cp:lastPrinted>
  <dcterms:created xsi:type="dcterms:W3CDTF">1997-12-17T10:14:40Z</dcterms:created>
  <dcterms:modified xsi:type="dcterms:W3CDTF">2013-12-15T10:15:31Z</dcterms:modified>
  <cp:category/>
  <cp:version/>
  <cp:contentType/>
  <cp:contentStatus/>
</cp:coreProperties>
</file>