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7"/>
  </bookViews>
  <sheets>
    <sheet name="1" sheetId="1" r:id="rId1"/>
    <sheet name="2" sheetId="2" r:id="rId2"/>
    <sheet name="1-2" sheetId="3" r:id="rId3"/>
    <sheet name="2-2" sheetId="4" r:id="rId4"/>
    <sheet name="3" sheetId="5" r:id="rId5"/>
    <sheet name="1-3" sheetId="6" r:id="rId6"/>
    <sheet name="4" sheetId="7" r:id="rId7"/>
    <sheet name="1-4" sheetId="8" r:id="rId8"/>
  </sheets>
  <definedNames/>
  <calcPr fullCalcOnLoad="1"/>
</workbook>
</file>

<file path=xl/sharedStrings.xml><?xml version="1.0" encoding="utf-8"?>
<sst xmlns="http://schemas.openxmlformats.org/spreadsheetml/2006/main" count="534" uniqueCount="369">
  <si>
    <t>جدول رقم (1)</t>
  </si>
  <si>
    <t>(مليون ريال عماني)</t>
  </si>
  <si>
    <t>البيــــــان</t>
  </si>
  <si>
    <t xml:space="preserve">      ـ  القروض المتوقع استلامها</t>
  </si>
  <si>
    <t xml:space="preserve">      ـ  القروض المتوقع سدادها</t>
  </si>
  <si>
    <t>أولا :</t>
  </si>
  <si>
    <t>ثانيا :</t>
  </si>
  <si>
    <t>ثالثا :</t>
  </si>
  <si>
    <t xml:space="preserve">       اجمالـــي الايـــــــرادات </t>
  </si>
  <si>
    <t xml:space="preserve">        اجمالي الانفاق العــام  </t>
  </si>
  <si>
    <t>رابعا :</t>
  </si>
  <si>
    <t xml:space="preserve">        جملة وسائل التمويل </t>
  </si>
  <si>
    <t xml:space="preserve">5)   استردادات رأسمالية                  </t>
  </si>
  <si>
    <t xml:space="preserve">12) المصروفات الرأسمالية للوزارات المدنية       </t>
  </si>
  <si>
    <t xml:space="preserve">13) مصروفات إنتاج النفط </t>
  </si>
  <si>
    <t>10) فوائــــد علــى القروض</t>
  </si>
  <si>
    <t xml:space="preserve">9)  مصروفات إنتاج الغـــــاز </t>
  </si>
  <si>
    <t>8)  مصروفات إنتاج النفط</t>
  </si>
  <si>
    <t xml:space="preserve">7)  مصروفــــات الـــــوزارات المدنيـــــة                           </t>
  </si>
  <si>
    <t xml:space="preserve">4)   ايـرادات رأسماليــــة                      </t>
  </si>
  <si>
    <t xml:space="preserve">3)   ايرادات جاريـــــــــة                </t>
  </si>
  <si>
    <t xml:space="preserve">2)   ايرادات الغـــــــــــــاز </t>
  </si>
  <si>
    <t xml:space="preserve">11) المصروفـات الانمائيـة للـوزارات المدنيـة   </t>
  </si>
  <si>
    <t xml:space="preserve">14)  مصروفـات إنتـاج الغـاز </t>
  </si>
  <si>
    <t xml:space="preserve">       جملة المصروفات الجارية </t>
  </si>
  <si>
    <t xml:space="preserve">       جملة المصروفات الاستثمارية </t>
  </si>
  <si>
    <t xml:space="preserve">1)   صافي الإيرادات النفطية </t>
  </si>
  <si>
    <t xml:space="preserve">6)  مصروفات الدفـاع والامـن  </t>
  </si>
  <si>
    <t>15) دعم فوائد القروض التنموية والإسكانية</t>
  </si>
  <si>
    <t>16)  مساهمات في مؤسسات محلية واقليمية ودولية</t>
  </si>
  <si>
    <t>17)  دعم قطاع  الكهرباء</t>
  </si>
  <si>
    <t xml:space="preserve">      ـ  القروض المتوقع سـدادها</t>
  </si>
  <si>
    <t xml:space="preserve">18) صافي المعونات </t>
  </si>
  <si>
    <t>21)  تمويل من الإحتياطيات</t>
  </si>
  <si>
    <t>تقديرات الميزانية</t>
  </si>
  <si>
    <t>-</t>
  </si>
  <si>
    <t>20)  صافي الاقتراض المحلي:</t>
  </si>
  <si>
    <t>19) صافي الاقتراض الخارجي :</t>
  </si>
  <si>
    <r>
      <t>الايرادات</t>
    </r>
    <r>
      <rPr>
        <sz val="16"/>
        <color indexed="12"/>
        <rFont val="AF_Aseer"/>
        <family val="0"/>
      </rPr>
      <t xml:space="preserve"> :</t>
    </r>
  </si>
  <si>
    <r>
      <t>الإنفاق العام</t>
    </r>
    <r>
      <rPr>
        <sz val="16"/>
        <color indexed="12"/>
        <rFont val="AF_Aseer"/>
        <family val="0"/>
      </rPr>
      <t xml:space="preserve"> :</t>
    </r>
  </si>
  <si>
    <r>
      <t>المصروفات الجارية</t>
    </r>
    <r>
      <rPr>
        <b/>
        <sz val="16"/>
        <color indexed="61"/>
        <rFont val="AF_Najed"/>
        <family val="0"/>
      </rPr>
      <t xml:space="preserve"> :</t>
    </r>
  </si>
  <si>
    <r>
      <t>المصروفات الاستثمارية</t>
    </r>
    <r>
      <rPr>
        <b/>
        <sz val="16"/>
        <color indexed="61"/>
        <rFont val="AF_Najed"/>
        <family val="0"/>
      </rPr>
      <t xml:space="preserve"> :</t>
    </r>
  </si>
  <si>
    <r>
      <t xml:space="preserve"> </t>
    </r>
    <r>
      <rPr>
        <u val="single"/>
        <sz val="16"/>
        <color indexed="12"/>
        <rFont val="AF_Aseer"/>
        <family val="0"/>
      </rPr>
      <t>وسائل التمويل</t>
    </r>
    <r>
      <rPr>
        <sz val="16"/>
        <color indexed="12"/>
        <rFont val="AF_Aseer"/>
        <family val="0"/>
      </rPr>
      <t xml:space="preserve"> </t>
    </r>
  </si>
  <si>
    <t>العجـــــز   (أولا   ــــــــــ   ثانيا)</t>
  </si>
  <si>
    <r>
      <t xml:space="preserve">المساهمات والدعم </t>
    </r>
    <r>
      <rPr>
        <b/>
        <sz val="16"/>
        <color indexed="61"/>
        <rFont val="AF_Najed"/>
        <family val="0"/>
      </rPr>
      <t xml:space="preserve"> :</t>
    </r>
  </si>
  <si>
    <t xml:space="preserve">        جملة المساهمات والدعم </t>
  </si>
  <si>
    <t>الميزانية العامة للدولة للسنة المالية 2010</t>
  </si>
  <si>
    <t>جدول رقم (2)</t>
  </si>
  <si>
    <t>تقديرات الايرادات الجارية للوزارات المدنية والوحدات الحكومية</t>
  </si>
  <si>
    <t>والهيئات العامة للسنة المالية 2010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</si>
  <si>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</si>
  <si>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</si>
  <si>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</si>
  <si>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</si>
  <si>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</si>
  <si>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</si>
  <si>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</si>
  <si>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>مكتب نائب رئيس الوزراء لشئون مجلس الوزراء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</si>
  <si>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</si>
  <si>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</si>
  <si>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</si>
  <si>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</si>
  <si>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</si>
  <si>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</si>
  <si>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</si>
  <si>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</si>
  <si>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</si>
  <si>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</si>
  <si>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</si>
  <si>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</si>
  <si>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</si>
  <si>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</si>
  <si>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</si>
  <si>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وزارة البلديات الاقليمية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</si>
  <si>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</si>
  <si>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</si>
  <si>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</si>
  <si>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</si>
  <si>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</si>
  <si>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</si>
  <si>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الأمانة العامة للجنة العليا لتخطيط المدن</t>
  </si>
  <si>
    <t>جامعة السلطان قابوس والمستشفى التعليمي</t>
  </si>
  <si>
    <t>وزارة المالية (مخصصات الوزراء والوكلاء)</t>
  </si>
  <si>
    <t>موازنات الفائض والدعم</t>
  </si>
  <si>
    <t>وزارة الشؤون الرياضية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</si>
  <si>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</si>
  <si>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</si>
  <si>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</si>
  <si>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</si>
  <si>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</si>
  <si>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</si>
  <si>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</si>
  <si>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</si>
  <si>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</si>
  <si>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البيئة والشؤون المناخية</t>
  </si>
  <si>
    <t>وزارة الثروة السمكية</t>
  </si>
  <si>
    <t>الهيئة العامة للكهرباء والمياه</t>
  </si>
  <si>
    <t>وزارة الدفــــــاع</t>
  </si>
  <si>
    <t>شرطة عُمان السلطانية</t>
  </si>
  <si>
    <t>وزارة المالية  (تمويل مؤسسات اخرى)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</si>
  <si>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</si>
  <si>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</si>
  <si>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</si>
  <si>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</si>
  <si>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للوزارات المدنية والوحدات الحكومية والهيئات العامة للسنة المالية 2010</t>
  </si>
  <si>
    <t>1)</t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</si>
  <si>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</si>
  <si>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</si>
  <si>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</si>
  <si>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</si>
  <si>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</si>
  <si>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</si>
  <si>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</si>
  <si>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2)</t>
  </si>
  <si>
    <t>وزارة الدفــاع</t>
  </si>
  <si>
    <t>جملة قطاع الدفاع</t>
  </si>
  <si>
    <t>3)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</si>
  <si>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</si>
  <si>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</si>
  <si>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</si>
  <si>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</si>
  <si>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جملة قطاع الامن والنظام العام</t>
  </si>
  <si>
    <t>4)</t>
  </si>
  <si>
    <t>وزارة الصحـــة</t>
  </si>
  <si>
    <t>وزارة التربية والتعليم</t>
  </si>
  <si>
    <t>وزارة التعليـم العالي</t>
  </si>
  <si>
    <t>من 17604 إلى 17621</t>
  </si>
  <si>
    <t>جملة قطاع التعليم</t>
  </si>
  <si>
    <t>تابع جدول رقم (2/ 1)</t>
  </si>
  <si>
    <t>5)</t>
  </si>
  <si>
    <t>جملة قطاع الصحة</t>
  </si>
  <si>
    <t>6)</t>
  </si>
  <si>
    <t>من 17601 إلى 17603</t>
  </si>
  <si>
    <t>وزارة القوى العاملة       (قطاع العمل)</t>
  </si>
  <si>
    <t>جملة قطاع الضمان والرعاية الاجتماعية</t>
  </si>
  <si>
    <t>7)</t>
  </si>
  <si>
    <t>ديوان البلاط السلطاني  ويشمل :</t>
  </si>
  <si>
    <t>ــ  بلدية مسقط</t>
  </si>
  <si>
    <t>ــ  مكتب تطوير صحار</t>
  </si>
  <si>
    <t xml:space="preserve">وزارة الإسكان </t>
  </si>
  <si>
    <t>من 12101 إلى 12104</t>
  </si>
  <si>
    <t>وزارة البلديات الإقليمية وموارد المياه (قطاع البلديات الإقليمية)</t>
  </si>
  <si>
    <t>وزارة البلديات الإقليمية وموارد المياه (قطاع موارد المياه)</t>
  </si>
  <si>
    <t>من 12301 إلى 12306 و 12308</t>
  </si>
  <si>
    <t>مكتب وزير الدولة ومحافظ ظفار</t>
  </si>
  <si>
    <t>مكتب وزير الدولة ومحافظ ظفار (بلدية ظفار)</t>
  </si>
  <si>
    <t>جملة قطاع الاسكان</t>
  </si>
  <si>
    <t>8)</t>
  </si>
  <si>
    <t>وزارة الاعــــــــــلام</t>
  </si>
  <si>
    <t xml:space="preserve">وزارة الاوقاف والشئون الدينية </t>
  </si>
  <si>
    <t>جملة قطاع الثقافة والشئون الدينية</t>
  </si>
  <si>
    <t>9)</t>
  </si>
  <si>
    <t>وزارة النفط والغاز</t>
  </si>
  <si>
    <t>جملة قطاع الطاقة والوقود</t>
  </si>
  <si>
    <t>10)</t>
  </si>
  <si>
    <t>وزارة الزراعـــــــــــــة</t>
  </si>
  <si>
    <t xml:space="preserve">جملة قطاع الزراعة وشئون الغابات والاسماك </t>
  </si>
  <si>
    <t>12)</t>
  </si>
  <si>
    <t>وزارة النقل والإتصالات       (قطاع النقل)</t>
  </si>
  <si>
    <t>وزارة النقل والإتصالات      (قطاع الإتصالات)</t>
  </si>
  <si>
    <t>هيئة تنظيم الإتصالات</t>
  </si>
  <si>
    <t>جملة قطاع النقل والإتصالات</t>
  </si>
  <si>
    <t>13)</t>
  </si>
  <si>
    <t>وزارة الاقتصاد الوطنــي</t>
  </si>
  <si>
    <t>جملة شئون اقتصادية اخرى</t>
  </si>
  <si>
    <t>14)</t>
  </si>
  <si>
    <t>جملة قطاع الاخرى</t>
  </si>
  <si>
    <t>احتياطي مخصص</t>
  </si>
  <si>
    <t>الاجمالــــــــي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</si>
  <si>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</si>
  <si>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</si>
  <si>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</si>
  <si>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</si>
  <si>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</si>
  <si>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</si>
  <si>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</si>
  <si>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</si>
  <si>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r>
      <t>قطاع الثقافة والشئون الدينية</t>
    </r>
    <r>
      <rPr>
        <b/>
        <sz val="18"/>
        <color indexed="12"/>
        <rFont val="AF_Najed"/>
        <family val="0"/>
      </rPr>
      <t xml:space="preserve"> :</t>
    </r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</si>
  <si>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</si>
  <si>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الزراعة وشئون الغابات والاسماك </t>
    </r>
    <r>
      <rPr>
        <b/>
        <sz val="18"/>
        <color indexed="12"/>
        <rFont val="AF_Najed"/>
        <family val="0"/>
      </rPr>
      <t xml:space="preserve"> :</t>
    </r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</si>
  <si>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</si>
  <si>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r>
      <t>شئون اقتصادية اخرى</t>
    </r>
    <r>
      <rPr>
        <b/>
        <sz val="18"/>
        <color indexed="12"/>
        <rFont val="AF_Najed"/>
        <family val="0"/>
      </rPr>
      <t xml:space="preserve"> :</t>
    </r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</si>
  <si>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</si>
  <si>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جدول رقم (2/2)</t>
  </si>
  <si>
    <t>تقديرات الايرادات الجارية</t>
  </si>
  <si>
    <t>للسنة المالية 2010 ( حسب البنود)</t>
  </si>
  <si>
    <t>رقم الحساب</t>
  </si>
  <si>
    <t>بند</t>
  </si>
  <si>
    <t>فصل</t>
  </si>
  <si>
    <t>باب</t>
  </si>
  <si>
    <t>البيــــان</t>
  </si>
  <si>
    <t xml:space="preserve">     ضريبة الدخل على الشركات والمؤسسات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</si>
  <si>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</si>
  <si>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</si>
  <si>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</si>
  <si>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</si>
  <si>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</si>
  <si>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</si>
  <si>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</si>
  <si>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</si>
  <si>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رسوم عبور المركبات للخارج من المنافذ البريه</t>
  </si>
  <si>
    <t xml:space="preserve">      ضريبة جمركيــــــة</t>
  </si>
  <si>
    <t>جملة ايرادات الضرائب والرسوم</t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</si>
  <si>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</si>
  <si>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</si>
  <si>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</si>
  <si>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</si>
  <si>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</si>
  <si>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</si>
  <si>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</si>
  <si>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</si>
  <si>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</si>
  <si>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</si>
  <si>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</si>
  <si>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</si>
  <si>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</si>
  <si>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</si>
  <si>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</si>
  <si>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</si>
  <si>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</si>
  <si>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</si>
  <si>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</si>
  <si>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</si>
  <si>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</si>
  <si>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</si>
  <si>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r>
      <t xml:space="preserve">أ - </t>
    </r>
    <r>
      <rPr>
        <b/>
        <u val="single"/>
        <sz val="17"/>
        <rFont val="AF_Najed"/>
        <family val="0"/>
      </rPr>
      <t>ايرادات الضرائب والرسوم</t>
    </r>
    <r>
      <rPr>
        <b/>
        <sz val="17"/>
        <rFont val="AF_Najed"/>
        <family val="0"/>
      </rPr>
      <t xml:space="preserve"> :</t>
    </r>
  </si>
  <si>
    <r>
      <t xml:space="preserve">ب - </t>
    </r>
    <r>
      <rPr>
        <b/>
        <u val="single"/>
        <sz val="17"/>
        <rFont val="AF_Najed"/>
        <family val="0"/>
      </rPr>
      <t>ايرادات غير ضريبية</t>
    </r>
    <r>
      <rPr>
        <b/>
        <sz val="17"/>
        <rFont val="AF_Najed"/>
        <family val="0"/>
      </rPr>
      <t xml:space="preserve">  :</t>
    </r>
  </si>
  <si>
    <t>جدول رقم (3)</t>
  </si>
  <si>
    <t>تقديرات الايرادات الرأسمالية والاستردادات الرأسمالية</t>
  </si>
  <si>
    <t>حسب التخصصات الوظيفية للوزارات المدنية للسنة المالية 2010</t>
  </si>
  <si>
    <t>ايرادات رأسمالية :</t>
  </si>
  <si>
    <t>قطاع الخدمات العامة :</t>
  </si>
  <si>
    <t xml:space="preserve">وزارة المالية   </t>
  </si>
  <si>
    <t>ديوان البلاط السلطاني (مكتب تطوير صحار)</t>
  </si>
  <si>
    <t>اجمالي تقديرات الايرادات الرأسمالية</t>
  </si>
  <si>
    <t>وزارة المالية / تمويل مؤسسات اخرى</t>
  </si>
  <si>
    <t>اجمالي تقديرات الاستردادات الرأسمالية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</si>
  <si>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</si>
  <si>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</si>
  <si>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</si>
  <si>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جدول رقم (3/ 1)</t>
  </si>
  <si>
    <t>للسنة المالية 2010 (حسب البنود)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</si>
  <si>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</si>
  <si>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</si>
  <si>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</si>
  <si>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</si>
  <si>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استردادات قروض من هيئات ومؤسسات عامة وغيرها</t>
  </si>
  <si>
    <t>جدول رقم (4)</t>
  </si>
  <si>
    <t>تقديرات المصروفات الجاريه والرأسماليه</t>
  </si>
  <si>
    <t xml:space="preserve">للوزارات المدنيه والوحدات الحكومية والهيئات العامة </t>
  </si>
  <si>
    <t xml:space="preserve"> للسنه الماليه 2010</t>
  </si>
  <si>
    <t>المصروفات</t>
  </si>
  <si>
    <t>جملة</t>
  </si>
  <si>
    <t>الجاريه</t>
  </si>
  <si>
    <t>الرأسماليه</t>
  </si>
  <si>
    <t xml:space="preserve">ديـــوان البـــلاط السلطانــــي </t>
  </si>
  <si>
    <t>شـــؤون البــلاط السلطانــــي</t>
  </si>
  <si>
    <t>الامانه العامه لمجلس الــوزراء</t>
  </si>
  <si>
    <t>مكتب الممثل الخاص لجلالة السلطان</t>
  </si>
  <si>
    <t>مكتب ممثل جلالة السلطان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</si>
  <si>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</si>
  <si>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</si>
  <si>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</si>
  <si>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</si>
  <si>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</si>
  <si>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</si>
  <si>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</si>
  <si>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>وزارة الزراعـــــــــة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</si>
  <si>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</si>
  <si>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</si>
  <si>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</si>
  <si>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</si>
  <si>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</si>
  <si>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</si>
  <si>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</si>
  <si>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</si>
  <si>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</si>
  <si>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مكتب وزير الدوله ومحافظ مسـقط</t>
  </si>
  <si>
    <t>مجلـــــــس المناقصـــــــــــات</t>
  </si>
  <si>
    <t>مكتب مستشارجلالة السلطان لشئون التخطيط  الاقتصادي</t>
  </si>
  <si>
    <t>مجلـــــــس الشـــــــــــــــورى</t>
  </si>
  <si>
    <t>وزارة الخدمـــــة المدنيــــــة</t>
  </si>
  <si>
    <t>الأمانة العامة للجنه العليا لتخطيط المدن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</si>
  <si>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</si>
  <si>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</si>
  <si>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</si>
  <si>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</si>
  <si>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 xml:space="preserve"> المساهمه في معاشات موظفى الحكومة العمانيين</t>
  </si>
  <si>
    <t>وزارة الاقتصــاد الوطنـــي</t>
  </si>
  <si>
    <t>موازنة معاشات ومكافآت ما بعد الخدمة</t>
  </si>
  <si>
    <t>مجلـــــــس الدولــــــــــــــــة</t>
  </si>
  <si>
    <t>جهاز الرقابة الماليه للدولة</t>
  </si>
  <si>
    <t>الإدعــــــــاء العـــــــــــــــــام</t>
  </si>
  <si>
    <t>مجلس البحث العلمي</t>
  </si>
  <si>
    <t>المجلس العماني للاختصاصات الطبية</t>
  </si>
  <si>
    <t>مجلـــس التعليم العالـــــــي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</si>
  <si>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</si>
  <si>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</si>
  <si>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</si>
  <si>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الا جمالــــــــــــــي</t>
  </si>
  <si>
    <t>جدول رقم (4/ 1)</t>
  </si>
  <si>
    <t>تقديرات المصروفات الجارية والرأسمالية حسب التخصصات الوظيفية</t>
  </si>
  <si>
    <t xml:space="preserve"> للوزارات المدنية والوحدات الحكومية والهيئات العامة للسنة المالية 2010</t>
  </si>
  <si>
    <t>الجارية</t>
  </si>
  <si>
    <t>الرأسمالية</t>
  </si>
  <si>
    <t>شؤون البلاط السلطاني</t>
  </si>
  <si>
    <t>الامانة العامة لمجلس الوزراء</t>
  </si>
  <si>
    <t>وزارة الشؤون  القانونية</t>
  </si>
  <si>
    <t xml:space="preserve">وزارة الماليـــــــــــــة </t>
  </si>
  <si>
    <t>مجلــس المناقصـــات</t>
  </si>
  <si>
    <t>مجلـــس الشــــورى</t>
  </si>
  <si>
    <t>وزارة المالية  (مخصصات الوزراء والوكلاء)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</si>
  <si>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</si>
  <si>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</si>
  <si>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</si>
  <si>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</si>
  <si>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وزارة الخارجية (المعهد الدبلوماسي)</t>
  </si>
  <si>
    <t>كلية عُمان للسياحة</t>
  </si>
  <si>
    <t>معهد الادارة العامــة</t>
  </si>
  <si>
    <t>وزارة التعليم العالــي</t>
  </si>
  <si>
    <t>مجلس التعليم العالي</t>
  </si>
  <si>
    <t>من 17604 الى 17621</t>
  </si>
  <si>
    <t>تابع جدول رقم (4/ 1)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</si>
  <si>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</si>
  <si>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</si>
  <si>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</si>
  <si>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</si>
  <si>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مؤسسات اخرى</t>
  </si>
  <si>
    <t xml:space="preserve"> المساهمة في معاشات موظفي الحكومه العمانيين</t>
  </si>
  <si>
    <t>من 17601 الى  17603</t>
  </si>
  <si>
    <t>وزارة القوى العاملة             (قطاع العمل)</t>
  </si>
  <si>
    <t>قطاع الاسكان:</t>
  </si>
  <si>
    <t>ديوان البلاط السلطاني ويشمل:</t>
  </si>
  <si>
    <t>ـ  بلدية مسقط</t>
  </si>
  <si>
    <t>ـ  مكتب مستشار حفظ البيئة</t>
  </si>
  <si>
    <t>ـ  مكتب تطوير صحار</t>
  </si>
  <si>
    <t>ـ  مكتب مستشار جلالة السلطان للشؤون البيئية</t>
  </si>
  <si>
    <t>وزارة البلديات الاقليمية وموارد المياه وتشمل:</t>
  </si>
  <si>
    <t>من 12101 الى 12104</t>
  </si>
  <si>
    <t>ــ  قطاع البلديات الإقليمية</t>
  </si>
  <si>
    <t>ــ  قطاع موارد المياه</t>
  </si>
  <si>
    <t>من 12301 الى 12306 و12308</t>
  </si>
  <si>
    <t>قطاع الثقافة والشئون الدينية:</t>
  </si>
  <si>
    <t>ديوان البلاط السلطاني:</t>
  </si>
  <si>
    <t>(مكتب مستشار جلالة السلطان للشؤون الثقافية)</t>
  </si>
  <si>
    <t>وزارة الاعلام</t>
  </si>
  <si>
    <t>وزارة التربية والتعليم (المديرية العامة للكشافة)</t>
  </si>
  <si>
    <t>وزارة التراث والثقافة</t>
  </si>
  <si>
    <t>مؤسسة عمان للصحافة  والنشر والاعلان</t>
  </si>
  <si>
    <t>وزارة الزراعـــــــــــــــة</t>
  </si>
  <si>
    <t>وزارة النقل والإتصالات       (قطاع النقـــــــل)</t>
  </si>
  <si>
    <t>وزارة النقل والإتصالات       (قطاع الإتصالات)</t>
  </si>
  <si>
    <t>هيئة تقنية المعلومات</t>
  </si>
  <si>
    <t>مكتب مستشار جلالة السلطان لشئون التخطيط الاقتصادي</t>
  </si>
  <si>
    <t>الهيئة العامة للمخازن والاحتياطي الغذائي</t>
  </si>
  <si>
    <t>المركز العماني لترويج الاستثمار وتنمية الصادرات</t>
  </si>
  <si>
    <r>
      <t>قطاع الخدمات العامة</t>
    </r>
    <r>
      <rPr>
        <b/>
        <sz val="18"/>
        <color indexed="12"/>
        <rFont val="AF_Najed"/>
        <family val="0"/>
      </rPr>
      <t>:</t>
    </r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</si>
  <si>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</si>
  <si>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r>
      <t>قطاع الامن والنظام العام</t>
    </r>
    <r>
      <rPr>
        <b/>
        <sz val="18"/>
        <color indexed="12"/>
        <rFont val="AF_Najed"/>
        <family val="0"/>
      </rPr>
      <t>:</t>
    </r>
  </si>
  <si>
    <r>
      <t xml:space="preserve">ديوان البلاط السلطاني    </t>
    </r>
    <r>
      <rPr>
        <sz val="13"/>
        <rFont val="AF_Najed"/>
        <family val="0"/>
      </rPr>
      <t>(محكمة القضاء الإداري)</t>
    </r>
  </si>
  <si>
    <r>
      <t>قطاع التعليم</t>
    </r>
    <r>
      <rPr>
        <b/>
        <sz val="18"/>
        <color indexed="12"/>
        <rFont val="AF_Najed"/>
        <family val="0"/>
      </rPr>
      <t>:</t>
    </r>
  </si>
  <si>
    <r>
      <t xml:space="preserve">وزارة الصحة </t>
    </r>
    <r>
      <rPr>
        <sz val="13"/>
        <rFont val="AF_Najed"/>
        <family val="0"/>
      </rPr>
      <t>(المعاهد الصحية والمديرية العامة للتعليم والتدريب)</t>
    </r>
  </si>
  <si>
    <r>
      <t xml:space="preserve">وزارة الاوقاف والشئون الدينية  </t>
    </r>
    <r>
      <rPr>
        <sz val="13"/>
        <rFont val="AF_Najed"/>
        <family val="0"/>
      </rPr>
      <t>(معهد العلوم الشرعية)</t>
    </r>
  </si>
  <si>
    <r>
      <t xml:space="preserve">الهيئة العامة للصناعات الحرفية </t>
    </r>
    <r>
      <rPr>
        <sz val="12"/>
        <rFont val="AF_Najed"/>
        <family val="0"/>
      </rPr>
      <t>(مراكز تدريب الصناعات الحرفية)</t>
    </r>
  </si>
  <si>
    <r>
      <t xml:space="preserve">وزارة القوى العاملة    </t>
    </r>
    <r>
      <rPr>
        <sz val="14"/>
        <rFont val="AF_Najed"/>
        <family val="0"/>
      </rPr>
      <t xml:space="preserve"> (</t>
    </r>
    <r>
      <rPr>
        <sz val="13"/>
        <rFont val="AF_Najed"/>
        <family val="0"/>
      </rPr>
      <t>قطاع  التعليم التقني والتدريب المهني</t>
    </r>
    <r>
      <rPr>
        <sz val="14"/>
        <rFont val="AF_Najed"/>
        <family val="0"/>
      </rPr>
      <t>)</t>
    </r>
  </si>
  <si>
    <r>
      <t>قطاع الطاقة والوقود</t>
    </r>
    <r>
      <rPr>
        <b/>
        <sz val="18"/>
        <color indexed="12"/>
        <rFont val="AF_Najed"/>
        <family val="0"/>
      </rPr>
      <t>:</t>
    </r>
  </si>
  <si>
    <r>
      <t>قطاع الزراعة وشئون الغابات والاسماك</t>
    </r>
    <r>
      <rPr>
        <b/>
        <sz val="18"/>
        <color indexed="12"/>
        <rFont val="AF_Najed"/>
        <family val="0"/>
      </rPr>
      <t>:</t>
    </r>
  </si>
  <si>
    <r>
      <t>قطاع النقل والاتصالات</t>
    </r>
    <r>
      <rPr>
        <b/>
        <sz val="18"/>
        <color indexed="12"/>
        <rFont val="AF_Najed"/>
        <family val="0"/>
      </rPr>
      <t>:</t>
    </r>
  </si>
  <si>
    <r>
      <t>شئون اقتصادية اخرى</t>
    </r>
    <r>
      <rPr>
        <b/>
        <sz val="18"/>
        <color indexed="12"/>
        <rFont val="AF_Najed"/>
        <family val="0"/>
      </rPr>
      <t>: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</si>
</sst>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ع.&quot;\ #,##0_-;&quot;ر.ع.&quot;\ #,##0\-"/>
    <numFmt numFmtId="165" formatCode="&quot;ر.ع.&quot;\ #,##0_-;[Red]&quot;ر.ع.&quot;\ #,##0\-"/>
    <numFmt numFmtId="166" formatCode="&quot;ر.ع.&quot;\ #,##0.00_-;&quot;ر.ع.&quot;\ #,##0.00\-"/>
    <numFmt numFmtId="167" formatCode="&quot;ر.ع.&quot;\ #,##0.00_-;[Red]&quot;ر.ع.&quot;\ #,##0.00\-"/>
    <numFmt numFmtId="168" formatCode="_-&quot;ر.ع.&quot;\ * #,##0_-;_-&quot;ر.ع.&quot;\ * #,##0\-;_-&quot;ر.ع.&quot;\ * &quot;-&quot;_-;_-@_-"/>
    <numFmt numFmtId="169" formatCode="_-* #,##0_-;_-* #,##0\-;_-* &quot;-&quot;_-;_-@_-"/>
    <numFmt numFmtId="170" formatCode="_-&quot;ر.ع.&quot;\ * #,##0.00_-;_-&quot;ر.ع.&quot;\ * #,##0.00\-;_-&quot;ر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u val="single"/>
      <sz val="18"/>
      <color indexed="10"/>
      <name val="AF_Najed"/>
      <family val="0"/>
    </font>
    <font>
      <sz val="12"/>
      <name val="AF_Najed"/>
      <family val="0"/>
    </font>
    <font>
      <sz val="16"/>
      <color indexed="10"/>
      <name val="AF_Najed"/>
      <family val="0"/>
    </font>
    <font>
      <sz val="16"/>
      <color indexed="12"/>
      <name val="AF_Najed"/>
      <family val="0"/>
    </font>
    <font>
      <u val="single"/>
      <sz val="16"/>
      <color indexed="12"/>
      <name val="AF_Aseer"/>
      <family val="0"/>
    </font>
    <font>
      <sz val="16"/>
      <color indexed="12"/>
      <name val="AF_Aseer"/>
      <family val="0"/>
    </font>
    <font>
      <b/>
      <u val="single"/>
      <sz val="16"/>
      <color indexed="61"/>
      <name val="AF_Najed"/>
      <family val="0"/>
    </font>
    <font>
      <b/>
      <sz val="16"/>
      <color indexed="61"/>
      <name val="AF_Najed"/>
      <family val="0"/>
    </font>
    <font>
      <u val="single"/>
      <sz val="16"/>
      <color indexed="17"/>
      <name val="PT Bold Heading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u val="single"/>
      <sz val="14"/>
      <color indexed="17"/>
      <name val="PT Bold Heading"/>
      <family val="0"/>
    </font>
    <font>
      <sz val="14"/>
      <name val="AF_Najed"/>
      <family val="0"/>
    </font>
    <font>
      <sz val="17"/>
      <name val="AF_Najed"/>
      <family val="0"/>
    </font>
    <font>
      <sz val="17"/>
      <color indexed="12"/>
      <name val="AF_Najed"/>
      <family val="0"/>
    </font>
    <font>
      <b/>
      <sz val="18"/>
      <color indexed="12"/>
      <name val="AF_Najed"/>
      <family val="0"/>
    </font>
    <font>
      <b/>
      <u val="single"/>
      <sz val="18"/>
      <color indexed="12"/>
      <name val="AF_Najed"/>
      <family val="0"/>
    </font>
    <font>
      <b/>
      <sz val="17"/>
      <name val="AF_Najed"/>
      <family val="0"/>
    </font>
    <font>
      <sz val="18"/>
      <color indexed="12"/>
      <name val="AF_Najed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b/>
      <u val="single"/>
      <sz val="17"/>
      <name val="AF_Najed"/>
      <family val="0"/>
    </font>
    <font>
      <b/>
      <sz val="16"/>
      <name val="AF_Najed"/>
      <family val="0"/>
    </font>
    <font>
      <u val="single"/>
      <sz val="18"/>
      <name val="AF_Najed"/>
      <family val="0"/>
    </font>
    <font>
      <u val="single"/>
      <sz val="14"/>
      <color indexed="12"/>
      <name val="PT Bold Heading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b/>
      <u val="single"/>
      <sz val="20"/>
      <color indexed="12"/>
      <name val="AF_Najed"/>
      <family val="0"/>
    </font>
    <font>
      <u val="single"/>
      <sz val="18"/>
      <color indexed="21"/>
      <name val="AF_Naje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6"/>
      <name val="AF_Najed"/>
      <family val="0"/>
    </font>
    <font>
      <sz val="13"/>
      <name val="AF_Naje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6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horizontal="centerContinuous" vertical="center" readingOrder="2"/>
    </xf>
    <xf numFmtId="0" fontId="7" fillId="0" borderId="0" xfId="0" applyFont="1" applyFill="1" applyAlignment="1">
      <alignment horizontal="left" vertical="center" readingOrder="2"/>
    </xf>
    <xf numFmtId="198" fontId="4" fillId="0" borderId="10" xfId="0" applyNumberFormat="1" applyFont="1" applyFill="1" applyBorder="1" applyAlignment="1">
      <alignment horizontal="right" vertical="center" indent="2" readingOrder="2"/>
    </xf>
    <xf numFmtId="0" fontId="4" fillId="0" borderId="11" xfId="0" applyFont="1" applyFill="1" applyBorder="1" applyAlignment="1">
      <alignment horizontal="right" vertical="center" readingOrder="2"/>
    </xf>
    <xf numFmtId="0" fontId="4" fillId="0" borderId="12" xfId="0" applyNumberFormat="1" applyFont="1" applyFill="1" applyBorder="1" applyAlignment="1">
      <alignment horizontal="right" vertical="center" indent="1" readingOrder="2"/>
    </xf>
    <xf numFmtId="0" fontId="4" fillId="0" borderId="13" xfId="0" applyFont="1" applyFill="1" applyBorder="1" applyAlignment="1">
      <alignment horizontal="right" vertical="center" readingOrder="2"/>
    </xf>
    <xf numFmtId="0" fontId="4" fillId="0" borderId="10" xfId="0" applyNumberFormat="1" applyFont="1" applyFill="1" applyBorder="1" applyAlignment="1">
      <alignment horizontal="right" vertical="center" indent="1" readingOrder="2"/>
    </xf>
    <xf numFmtId="0" fontId="4" fillId="0" borderId="14" xfId="0" applyNumberFormat="1" applyFont="1" applyFill="1" applyBorder="1" applyAlignment="1">
      <alignment horizontal="right" vertical="center" indent="1" readingOrder="2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right" vertical="center" readingOrder="2"/>
    </xf>
    <xf numFmtId="0" fontId="12" fillId="0" borderId="13" xfId="0" applyFont="1" applyFill="1" applyBorder="1" applyAlignment="1">
      <alignment horizontal="right" vertical="center" readingOrder="2"/>
    </xf>
    <xf numFmtId="0" fontId="11" fillId="0" borderId="13" xfId="0" applyFont="1" applyFill="1" applyBorder="1" applyAlignment="1">
      <alignment horizontal="right" vertical="center" readingOrder="2"/>
    </xf>
    <xf numFmtId="207" fontId="8" fillId="0" borderId="15" xfId="0" applyNumberFormat="1" applyFont="1" applyFill="1" applyBorder="1" applyAlignment="1">
      <alignment horizontal="right" vertical="center" indent="1" readingOrder="2"/>
    </xf>
    <xf numFmtId="207" fontId="4" fillId="0" borderId="14" xfId="0" applyNumberFormat="1" applyFont="1" applyFill="1" applyBorder="1" applyAlignment="1">
      <alignment horizontal="right" vertical="center" indent="1" readingOrder="2"/>
    </xf>
    <xf numFmtId="0" fontId="4" fillId="33" borderId="16" xfId="0" applyFont="1" applyFill="1" applyBorder="1" applyAlignment="1">
      <alignment horizontal="right" vertical="center" readingOrder="2"/>
    </xf>
    <xf numFmtId="0" fontId="4" fillId="33" borderId="17" xfId="0" applyNumberFormat="1" applyFont="1" applyFill="1" applyBorder="1" applyAlignment="1">
      <alignment horizontal="right" vertical="center" indent="1" readingOrder="2"/>
    </xf>
    <xf numFmtId="0" fontId="11" fillId="0" borderId="18" xfId="0" applyFont="1" applyFill="1" applyBorder="1" applyAlignment="1">
      <alignment vertical="center" readingOrder="2"/>
    </xf>
    <xf numFmtId="0" fontId="4" fillId="0" borderId="15" xfId="0" applyNumberFormat="1" applyFont="1" applyFill="1" applyBorder="1" applyAlignment="1">
      <alignment horizontal="right" vertical="center" indent="1" readingOrder="2"/>
    </xf>
    <xf numFmtId="0" fontId="4" fillId="0" borderId="19" xfId="0" applyFont="1" applyFill="1" applyBorder="1" applyAlignment="1">
      <alignment horizontal="right" vertical="center" readingOrder="2"/>
    </xf>
    <xf numFmtId="0" fontId="10" fillId="0" borderId="13" xfId="0" applyFont="1" applyFill="1" applyBorder="1" applyAlignment="1">
      <alignment horizontal="right" vertical="center" readingOrder="2"/>
    </xf>
    <xf numFmtId="0" fontId="4" fillId="33" borderId="17" xfId="0" applyNumberFormat="1" applyFont="1" applyFill="1" applyBorder="1" applyAlignment="1">
      <alignment horizontal="right" vertical="center" indent="2" readingOrder="2"/>
    </xf>
    <xf numFmtId="0" fontId="4" fillId="33" borderId="20" xfId="0" applyFont="1" applyFill="1" applyBorder="1" applyAlignment="1">
      <alignment horizontal="centerContinuous" vertical="center" readingOrder="2"/>
    </xf>
    <xf numFmtId="0" fontId="4" fillId="33" borderId="21" xfId="0" applyFont="1" applyFill="1" applyBorder="1" applyAlignment="1">
      <alignment horizontal="centerContinuous" vertical="center" readingOrder="2"/>
    </xf>
    <xf numFmtId="0" fontId="9" fillId="0" borderId="22" xfId="0" applyFont="1" applyFill="1" applyBorder="1" applyAlignment="1">
      <alignment vertical="center" readingOrder="2"/>
    </xf>
    <xf numFmtId="198" fontId="4" fillId="0" borderId="23" xfId="0" applyNumberFormat="1" applyFont="1" applyFill="1" applyBorder="1" applyAlignment="1">
      <alignment horizontal="right" vertical="center" indent="2" readingOrder="2"/>
    </xf>
    <xf numFmtId="0" fontId="4" fillId="0" borderId="24" xfId="0" applyFont="1" applyFill="1" applyBorder="1" applyAlignment="1">
      <alignment vertical="center" readingOrder="2"/>
    </xf>
    <xf numFmtId="0" fontId="4" fillId="0" borderId="25" xfId="0" applyNumberFormat="1" applyFont="1" applyFill="1" applyBorder="1" applyAlignment="1">
      <alignment horizontal="right" vertical="center" indent="2" readingOrder="2"/>
    </xf>
    <xf numFmtId="0" fontId="4" fillId="0" borderId="22" xfId="0" applyFont="1" applyFill="1" applyBorder="1" applyAlignment="1">
      <alignment vertical="center" readingOrder="2"/>
    </xf>
    <xf numFmtId="0" fontId="4" fillId="0" borderId="23" xfId="0" applyNumberFormat="1" applyFont="1" applyFill="1" applyBorder="1" applyAlignment="1">
      <alignment horizontal="right" vertical="center" indent="2" readingOrder="2"/>
    </xf>
    <xf numFmtId="0" fontId="4" fillId="33" borderId="26" xfId="0" applyFont="1" applyFill="1" applyBorder="1" applyAlignment="1">
      <alignment vertical="center" readingOrder="2"/>
    </xf>
    <xf numFmtId="0" fontId="4" fillId="33" borderId="27" xfId="0" applyNumberFormat="1" applyFont="1" applyFill="1" applyBorder="1" applyAlignment="1">
      <alignment horizontal="right" vertical="center" indent="1" readingOrder="2"/>
    </xf>
    <xf numFmtId="0" fontId="4" fillId="0" borderId="23" xfId="0" applyNumberFormat="1" applyFont="1" applyFill="1" applyBorder="1" applyAlignment="1">
      <alignment horizontal="right" vertical="center" indent="1" readingOrder="2"/>
    </xf>
    <xf numFmtId="0" fontId="4" fillId="0" borderId="25" xfId="0" applyNumberFormat="1" applyFont="1" applyFill="1" applyBorder="1" applyAlignment="1">
      <alignment horizontal="right" vertical="center" indent="1" readingOrder="2"/>
    </xf>
    <xf numFmtId="0" fontId="4" fillId="0" borderId="28" xfId="0" applyFont="1" applyFill="1" applyBorder="1" applyAlignment="1">
      <alignment vertical="center" readingOrder="2"/>
    </xf>
    <xf numFmtId="0" fontId="4" fillId="0" borderId="29" xfId="0" applyNumberFormat="1" applyFont="1" applyFill="1" applyBorder="1" applyAlignment="1">
      <alignment horizontal="right" vertical="center" indent="1" readingOrder="2"/>
    </xf>
    <xf numFmtId="0" fontId="9" fillId="0" borderId="30" xfId="0" applyFont="1" applyFill="1" applyBorder="1" applyAlignment="1">
      <alignment vertical="center" readingOrder="2"/>
    </xf>
    <xf numFmtId="207" fontId="8" fillId="0" borderId="31" xfId="0" applyNumberFormat="1" applyFont="1" applyFill="1" applyBorder="1" applyAlignment="1">
      <alignment horizontal="right" vertical="center" indent="1" readingOrder="2"/>
    </xf>
    <xf numFmtId="207" fontId="4" fillId="0" borderId="25" xfId="0" applyNumberFormat="1" applyFont="1" applyFill="1" applyBorder="1" applyAlignment="1">
      <alignment horizontal="right" vertical="center" indent="1" readingOrder="2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vertical="center"/>
    </xf>
    <xf numFmtId="214" fontId="4" fillId="0" borderId="23" xfId="0" applyNumberFormat="1" applyFont="1" applyBorder="1" applyAlignment="1">
      <alignment horizontal="right" vertical="center" indent="1"/>
    </xf>
    <xf numFmtId="1" fontId="19" fillId="0" borderId="38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214" fontId="4" fillId="0" borderId="25" xfId="0" applyNumberFormat="1" applyFont="1" applyBorder="1" applyAlignment="1">
      <alignment horizontal="right" vertical="center" indent="1"/>
    </xf>
    <xf numFmtId="1" fontId="19" fillId="0" borderId="39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/>
    </xf>
    <xf numFmtId="210" fontId="19" fillId="33" borderId="21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197" fontId="19" fillId="33" borderId="2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 readingOrder="2"/>
    </xf>
    <xf numFmtId="0" fontId="22" fillId="0" borderId="13" xfId="0" applyFont="1" applyFill="1" applyBorder="1" applyAlignment="1">
      <alignment horizontal="right" vertical="center"/>
    </xf>
    <xf numFmtId="198" fontId="16" fillId="0" borderId="23" xfId="0" applyNumberFormat="1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198" fontId="19" fillId="0" borderId="2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right" vertical="center"/>
    </xf>
    <xf numFmtId="198" fontId="19" fillId="0" borderId="29" xfId="0" applyNumberFormat="1" applyFont="1" applyFill="1" applyBorder="1" applyAlignment="1">
      <alignment horizontal="right" vertical="center"/>
    </xf>
    <xf numFmtId="0" fontId="19" fillId="33" borderId="21" xfId="0" applyFont="1" applyFill="1" applyBorder="1" applyAlignment="1">
      <alignment horizontal="right" vertical="center"/>
    </xf>
    <xf numFmtId="0" fontId="19" fillId="33" borderId="43" xfId="0" applyFont="1" applyFill="1" applyBorder="1" applyAlignment="1">
      <alignment horizontal="right" vertical="center"/>
    </xf>
    <xf numFmtId="0" fontId="19" fillId="33" borderId="16" xfId="0" applyFont="1" applyFill="1" applyBorder="1" applyAlignment="1">
      <alignment horizontal="center" vertical="center"/>
    </xf>
    <xf numFmtId="198" fontId="19" fillId="33" borderId="27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198" fontId="19" fillId="0" borderId="23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right" vertical="center" readingOrder="2"/>
    </xf>
    <xf numFmtId="0" fontId="16" fillId="33" borderId="32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right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right" vertical="center"/>
    </xf>
    <xf numFmtId="0" fontId="19" fillId="0" borderId="46" xfId="0" applyFont="1" applyFill="1" applyBorder="1" applyAlignment="1">
      <alignment horizontal="right" vertical="center"/>
    </xf>
    <xf numFmtId="198" fontId="19" fillId="0" borderId="47" xfId="0" applyNumberFormat="1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right" vertical="center"/>
    </xf>
    <xf numFmtId="0" fontId="19" fillId="0" borderId="50" xfId="0" applyFont="1" applyFill="1" applyBorder="1" applyAlignment="1">
      <alignment horizontal="right" vertical="center" readingOrder="2"/>
    </xf>
    <xf numFmtId="198" fontId="19" fillId="0" borderId="51" xfId="0" applyNumberFormat="1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 readingOrder="2"/>
    </xf>
    <xf numFmtId="0" fontId="22" fillId="0" borderId="13" xfId="0" applyFont="1" applyFill="1" applyBorder="1" applyAlignment="1">
      <alignment horizontal="right"/>
    </xf>
    <xf numFmtId="198" fontId="16" fillId="0" borderId="23" xfId="0" applyNumberFormat="1" applyFont="1" applyFill="1" applyBorder="1" applyAlignment="1">
      <alignment horizontal="right"/>
    </xf>
    <xf numFmtId="0" fontId="19" fillId="0" borderId="38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198" fontId="19" fillId="0" borderId="25" xfId="0" applyNumberFormat="1" applyFont="1" applyFill="1" applyBorder="1" applyAlignment="1">
      <alignment horizontal="right"/>
    </xf>
    <xf numFmtId="0" fontId="19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13" xfId="0" applyFont="1" applyFill="1" applyBorder="1" applyAlignment="1">
      <alignment horizontal="right"/>
    </xf>
    <xf numFmtId="198" fontId="19" fillId="0" borderId="23" xfId="0" applyNumberFormat="1" applyFont="1" applyFill="1" applyBorder="1" applyAlignment="1">
      <alignment horizontal="right"/>
    </xf>
    <xf numFmtId="0" fontId="19" fillId="33" borderId="21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right"/>
    </xf>
    <xf numFmtId="0" fontId="19" fillId="33" borderId="16" xfId="0" applyFont="1" applyFill="1" applyBorder="1" applyAlignment="1">
      <alignment horizontal="center"/>
    </xf>
    <xf numFmtId="198" fontId="19" fillId="33" borderId="27" xfId="0" applyNumberFormat="1" applyFont="1" applyFill="1" applyBorder="1" applyAlignment="1">
      <alignment horizontal="right"/>
    </xf>
    <xf numFmtId="0" fontId="19" fillId="0" borderId="39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right"/>
    </xf>
    <xf numFmtId="0" fontId="19" fillId="0" borderId="19" xfId="0" applyFont="1" applyFill="1" applyBorder="1" applyAlignment="1">
      <alignment horizontal="right"/>
    </xf>
    <xf numFmtId="198" fontId="19" fillId="0" borderId="29" xfId="0" applyNumberFormat="1" applyFont="1" applyFill="1" applyBorder="1" applyAlignment="1">
      <alignment horizontal="right"/>
    </xf>
    <xf numFmtId="0" fontId="19" fillId="0" borderId="38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right"/>
    </xf>
    <xf numFmtId="0" fontId="16" fillId="33" borderId="16" xfId="0" applyFont="1" applyFill="1" applyBorder="1" applyAlignment="1">
      <alignment horizontal="center"/>
    </xf>
    <xf numFmtId="198" fontId="16" fillId="33" borderId="27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3" fontId="0" fillId="0" borderId="0" xfId="42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Border="1" applyAlignment="1">
      <alignment/>
    </xf>
    <xf numFmtId="210" fontId="26" fillId="0" borderId="0" xfId="0" applyNumberFormat="1" applyFont="1" applyFill="1" applyAlignment="1">
      <alignment/>
    </xf>
    <xf numFmtId="0" fontId="4" fillId="33" borderId="52" xfId="0" applyFont="1" applyFill="1" applyBorder="1" applyAlignment="1">
      <alignment horizontal="centerContinuous" vertical="center"/>
    </xf>
    <xf numFmtId="43" fontId="4" fillId="33" borderId="53" xfId="42" applyFont="1" applyFill="1" applyBorder="1" applyAlignment="1">
      <alignment horizontal="centerContinuous" vertical="center"/>
    </xf>
    <xf numFmtId="0" fontId="4" fillId="33" borderId="54" xfId="0" applyFont="1" applyFill="1" applyBorder="1" applyAlignment="1">
      <alignment horizontal="centerContinuous" vertical="center"/>
    </xf>
    <xf numFmtId="0" fontId="4" fillId="33" borderId="54" xfId="0" applyFont="1" applyFill="1" applyBorder="1" applyAlignment="1">
      <alignment horizontal="center" vertical="center"/>
    </xf>
    <xf numFmtId="210" fontId="4" fillId="33" borderId="3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33" borderId="34" xfId="0" applyFont="1" applyFill="1" applyBorder="1" applyAlignment="1">
      <alignment horizontal="centerContinuous" vertical="center"/>
    </xf>
    <xf numFmtId="1" fontId="4" fillId="33" borderId="55" xfId="42" applyNumberFormat="1" applyFont="1" applyFill="1" applyBorder="1" applyAlignment="1">
      <alignment horizontal="centerContinuous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210" fontId="4" fillId="33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Continuous" vertical="center"/>
    </xf>
    <xf numFmtId="1" fontId="4" fillId="0" borderId="0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98" fontId="4" fillId="0" borderId="23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Continuous" vertical="center"/>
    </xf>
    <xf numFmtId="1" fontId="4" fillId="0" borderId="41" xfId="42" applyNumberFormat="1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/>
    </xf>
    <xf numFmtId="214" fontId="4" fillId="0" borderId="25" xfId="0" applyNumberFormat="1" applyFont="1" applyBorder="1" applyAlignment="1">
      <alignment horizontal="right" vertical="center"/>
    </xf>
    <xf numFmtId="1" fontId="4" fillId="0" borderId="0" xfId="42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right" vertical="center"/>
    </xf>
    <xf numFmtId="214" fontId="4" fillId="0" borderId="29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Continuous" vertical="center"/>
    </xf>
    <xf numFmtId="1" fontId="4" fillId="33" borderId="43" xfId="42" applyNumberFormat="1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198" fontId="4" fillId="33" borderId="27" xfId="0" applyNumberFormat="1" applyFont="1" applyFill="1" applyBorder="1" applyAlignment="1">
      <alignment vertical="center"/>
    </xf>
    <xf numFmtId="0" fontId="23" fillId="0" borderId="59" xfId="0" applyFont="1" applyFill="1" applyBorder="1" applyAlignment="1">
      <alignment horizontal="right" vertical="center"/>
    </xf>
    <xf numFmtId="198" fontId="4" fillId="0" borderId="2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214" fontId="4" fillId="0" borderId="47" xfId="0" applyNumberFormat="1" applyFont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right" vertical="center" readingOrder="2"/>
    </xf>
    <xf numFmtId="0" fontId="4" fillId="33" borderId="62" xfId="0" applyFont="1" applyFill="1" applyBorder="1" applyAlignment="1">
      <alignment horizontal="centerContinuous" vertical="center"/>
    </xf>
    <xf numFmtId="1" fontId="4" fillId="33" borderId="63" xfId="42" applyNumberFormat="1" applyFont="1" applyFill="1" applyBorder="1" applyAlignment="1">
      <alignment horizontal="centerContinuous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Continuous" vertical="center"/>
    </xf>
    <xf numFmtId="198" fontId="4" fillId="33" borderId="65" xfId="0" applyNumberFormat="1" applyFont="1" applyFill="1" applyBorder="1" applyAlignment="1">
      <alignment vertical="center"/>
    </xf>
    <xf numFmtId="0" fontId="4" fillId="0" borderId="66" xfId="0" applyFont="1" applyFill="1" applyBorder="1" applyAlignment="1">
      <alignment horizontal="centerContinuous" vertical="center"/>
    </xf>
    <xf numFmtId="1" fontId="4" fillId="0" borderId="67" xfId="42" applyNumberFormat="1" applyFont="1" applyFill="1" applyBorder="1" applyAlignment="1">
      <alignment horizontal="centerContinuous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right" vertical="center"/>
    </xf>
    <xf numFmtId="197" fontId="4" fillId="0" borderId="69" xfId="0" applyNumberFormat="1" applyFont="1" applyBorder="1" applyAlignment="1">
      <alignment vertical="center"/>
    </xf>
    <xf numFmtId="0" fontId="28" fillId="33" borderId="21" xfId="0" applyFont="1" applyFill="1" applyBorder="1" applyAlignment="1">
      <alignment horizontal="centerContinuous" vertical="center"/>
    </xf>
    <xf numFmtId="1" fontId="28" fillId="33" borderId="16" xfId="42" applyNumberFormat="1" applyFont="1" applyFill="1" applyBorder="1" applyAlignment="1">
      <alignment horizontal="centerContinuous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Continuous" vertical="center"/>
    </xf>
    <xf numFmtId="198" fontId="28" fillId="33" borderId="27" xfId="0" applyNumberFormat="1" applyFont="1" applyFill="1" applyBorder="1" applyAlignment="1">
      <alignment vertical="center"/>
    </xf>
    <xf numFmtId="209" fontId="4" fillId="0" borderId="0" xfId="0" applyNumberFormat="1" applyFont="1" applyFill="1" applyBorder="1" applyAlignment="1">
      <alignment horizontal="right" vertical="center" readingOrder="2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210" fontId="16" fillId="0" borderId="0" xfId="0" applyNumberFormat="1" applyFont="1" applyFill="1" applyAlignment="1">
      <alignment/>
    </xf>
    <xf numFmtId="210" fontId="0" fillId="0" borderId="0" xfId="0" applyNumberFormat="1" applyFill="1" applyAlignment="1">
      <alignment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readingOrder="2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right" vertical="center" readingOrder="2"/>
    </xf>
    <xf numFmtId="216" fontId="16" fillId="0" borderId="23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 readingOrder="2"/>
    </xf>
    <xf numFmtId="0" fontId="16" fillId="0" borderId="10" xfId="0" applyFont="1" applyFill="1" applyBorder="1" applyAlignment="1">
      <alignment horizontal="right" vertical="center"/>
    </xf>
    <xf numFmtId="0" fontId="16" fillId="33" borderId="62" xfId="0" applyFont="1" applyFill="1" applyBorder="1" applyAlignment="1">
      <alignment horizontal="centerContinuous" vertical="center"/>
    </xf>
    <xf numFmtId="0" fontId="16" fillId="33" borderId="70" xfId="0" applyFont="1" applyFill="1" applyBorder="1" applyAlignment="1">
      <alignment horizontal="center" vertical="center"/>
    </xf>
    <xf numFmtId="216" fontId="16" fillId="33" borderId="65" xfId="0" applyNumberFormat="1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 readingOrder="2"/>
    </xf>
    <xf numFmtId="0" fontId="16" fillId="33" borderId="66" xfId="0" applyFont="1" applyFill="1" applyBorder="1" applyAlignment="1">
      <alignment horizontal="centerContinuous" vertical="center"/>
    </xf>
    <xf numFmtId="0" fontId="16" fillId="33" borderId="71" xfId="0" applyFont="1" applyFill="1" applyBorder="1" applyAlignment="1">
      <alignment horizontal="center" vertical="center"/>
    </xf>
    <xf numFmtId="216" fontId="16" fillId="33" borderId="72" xfId="0" applyNumberFormat="1" applyFont="1" applyFill="1" applyBorder="1" applyAlignment="1">
      <alignment horizontal="right" vertical="center"/>
    </xf>
    <xf numFmtId="0" fontId="16" fillId="33" borderId="21" xfId="0" applyFont="1" applyFill="1" applyBorder="1" applyAlignment="1">
      <alignment horizontal="centerContinuous" vertical="center"/>
    </xf>
    <xf numFmtId="0" fontId="16" fillId="33" borderId="17" xfId="0" applyFont="1" applyFill="1" applyBorder="1" applyAlignment="1">
      <alignment horizontal="center" vertical="center"/>
    </xf>
    <xf numFmtId="216" fontId="16" fillId="33" borderId="27" xfId="0" applyNumberFormat="1" applyFont="1" applyFill="1" applyBorder="1" applyAlignment="1">
      <alignment horizontal="right" vertical="center"/>
    </xf>
    <xf numFmtId="1" fontId="16" fillId="0" borderId="36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right" vertical="center" wrapText="1"/>
    </xf>
    <xf numFmtId="216" fontId="16" fillId="0" borderId="23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Continuous" vertical="center"/>
    </xf>
    <xf numFmtId="0" fontId="31" fillId="0" borderId="37" xfId="0" applyFont="1" applyFill="1" applyBorder="1" applyAlignment="1">
      <alignment horizontal="right" vertical="center"/>
    </xf>
    <xf numFmtId="0" fontId="16" fillId="33" borderId="66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readingOrder="2"/>
    </xf>
    <xf numFmtId="0" fontId="16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0" fontId="16" fillId="0" borderId="0" xfId="0" applyFont="1" applyFill="1" applyAlignment="1">
      <alignment horizontal="left" readingOrder="2"/>
    </xf>
    <xf numFmtId="0" fontId="16" fillId="33" borderId="32" xfId="0" applyFont="1" applyFill="1" applyBorder="1" applyAlignment="1">
      <alignment horizontal="centerContinuous" vertical="center" wrapText="1"/>
    </xf>
    <xf numFmtId="0" fontId="16" fillId="33" borderId="73" xfId="0" applyFont="1" applyFill="1" applyBorder="1" applyAlignment="1">
      <alignment horizontal="centerContinuous" vertical="center" wrapText="1"/>
    </xf>
    <xf numFmtId="0" fontId="34" fillId="33" borderId="74" xfId="0" applyFont="1" applyFill="1" applyBorder="1" applyAlignment="1">
      <alignment horizontal="centerContinuous" vertical="center" wrapText="1"/>
    </xf>
    <xf numFmtId="0" fontId="16" fillId="33" borderId="75" xfId="0" applyFont="1" applyFill="1" applyBorder="1" applyAlignment="1">
      <alignment horizontal="center" vertical="center" wrapText="1"/>
    </xf>
    <xf numFmtId="0" fontId="16" fillId="33" borderId="76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right" vertical="center"/>
    </xf>
    <xf numFmtId="197" fontId="16" fillId="0" borderId="23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34" fillId="33" borderId="17" xfId="0" applyFont="1" applyFill="1" applyBorder="1" applyAlignment="1">
      <alignment horizontal="centerContinuous" vertical="center"/>
    </xf>
    <xf numFmtId="0" fontId="16" fillId="33" borderId="20" xfId="0" applyFont="1" applyFill="1" applyBorder="1" applyAlignment="1">
      <alignment horizontal="center" vertical="center"/>
    </xf>
    <xf numFmtId="197" fontId="16" fillId="33" borderId="27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Continuous" vertical="center"/>
    </xf>
    <xf numFmtId="0" fontId="16" fillId="0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right"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right" vertical="center" wrapText="1"/>
    </xf>
    <xf numFmtId="197" fontId="16" fillId="0" borderId="2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97" fontId="16" fillId="0" borderId="23" xfId="0" applyNumberFormat="1" applyFont="1" applyFill="1" applyBorder="1" applyAlignment="1">
      <alignment horizontal="right" vertical="center" wrapText="1" indent="1"/>
    </xf>
    <xf numFmtId="1" fontId="34" fillId="0" borderId="10" xfId="0" applyNumberFormat="1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Continuous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Continuous"/>
    </xf>
    <xf numFmtId="0" fontId="4" fillId="33" borderId="57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 indent="1"/>
    </xf>
    <xf numFmtId="210" fontId="4" fillId="0" borderId="61" xfId="0" applyNumberFormat="1" applyFont="1" applyFill="1" applyBorder="1" applyAlignment="1">
      <alignment horizontal="right" vertical="center" indent="1"/>
    </xf>
    <xf numFmtId="210" fontId="4" fillId="0" borderId="47" xfId="0" applyNumberFormat="1" applyFont="1" applyFill="1" applyBorder="1" applyAlignment="1">
      <alignment horizontal="right" vertical="center" indent="1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 indent="1"/>
    </xf>
    <xf numFmtId="210" fontId="4" fillId="0" borderId="12" xfId="0" applyNumberFormat="1" applyFont="1" applyFill="1" applyBorder="1" applyAlignment="1">
      <alignment horizontal="right" vertical="center" indent="1"/>
    </xf>
    <xf numFmtId="0" fontId="4" fillId="0" borderId="12" xfId="0" applyNumberFormat="1" applyFont="1" applyFill="1" applyBorder="1" applyAlignment="1">
      <alignment horizontal="right" vertical="center" indent="1"/>
    </xf>
    <xf numFmtId="210" fontId="4" fillId="0" borderId="25" xfId="0" applyNumberFormat="1" applyFont="1" applyFill="1" applyBorder="1" applyAlignment="1">
      <alignment horizontal="right" vertical="center" indent="1"/>
    </xf>
    <xf numFmtId="0" fontId="4" fillId="0" borderId="58" xfId="0" applyFont="1" applyFill="1" applyBorder="1" applyAlignment="1">
      <alignment horizontal="right" vertical="center" indent="1"/>
    </xf>
    <xf numFmtId="210" fontId="4" fillId="0" borderId="0" xfId="0" applyNumberFormat="1" applyFont="1" applyFill="1" applyAlignment="1">
      <alignment vertical="center"/>
    </xf>
    <xf numFmtId="1" fontId="4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210" fontId="4" fillId="0" borderId="14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right" vertical="center" indent="1"/>
    </xf>
    <xf numFmtId="210" fontId="4" fillId="0" borderId="29" xfId="0" applyNumberFormat="1" applyFont="1" applyFill="1" applyBorder="1" applyAlignment="1">
      <alignment horizontal="right" vertical="center" indent="1"/>
    </xf>
    <xf numFmtId="0" fontId="4" fillId="33" borderId="16" xfId="0" applyFont="1" applyFill="1" applyBorder="1" applyAlignment="1">
      <alignment horizontal="centerContinuous" vertical="center"/>
    </xf>
    <xf numFmtId="210" fontId="4" fillId="33" borderId="17" xfId="0" applyNumberFormat="1" applyFont="1" applyFill="1" applyBorder="1" applyAlignment="1">
      <alignment horizontal="right" vertical="center" indent="1"/>
    </xf>
    <xf numFmtId="210" fontId="4" fillId="33" borderId="27" xfId="0" applyNumberFormat="1" applyFont="1" applyFill="1" applyBorder="1" applyAlignment="1">
      <alignment horizontal="right" vertical="center" indent="1"/>
    </xf>
    <xf numFmtId="0" fontId="4" fillId="33" borderId="32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Continuous" vertical="center"/>
    </xf>
    <xf numFmtId="0" fontId="4" fillId="33" borderId="78" xfId="0" applyFont="1" applyFill="1" applyBorder="1" applyAlignment="1">
      <alignment horizontal="centerContinuous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readingOrder="2"/>
    </xf>
    <xf numFmtId="0" fontId="22" fillId="0" borderId="0" xfId="0" applyFont="1" applyFill="1" applyBorder="1" applyAlignment="1">
      <alignment horizontal="right" vertical="center"/>
    </xf>
    <xf numFmtId="198" fontId="4" fillId="0" borderId="10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99" fontId="4" fillId="0" borderId="61" xfId="0" applyNumberFormat="1" applyFont="1" applyFill="1" applyBorder="1" applyAlignment="1">
      <alignment/>
    </xf>
    <xf numFmtId="198" fontId="4" fillId="0" borderId="47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 readingOrder="2"/>
    </xf>
    <xf numFmtId="198" fontId="4" fillId="0" borderId="12" xfId="0" applyNumberFormat="1" applyFont="1" applyFill="1" applyBorder="1" applyAlignment="1">
      <alignment vertical="center"/>
    </xf>
    <xf numFmtId="198" fontId="4" fillId="0" borderId="25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/>
    </xf>
    <xf numFmtId="198" fontId="4" fillId="0" borderId="61" xfId="0" applyNumberFormat="1" applyFont="1" applyFill="1" applyBorder="1" applyAlignment="1">
      <alignment vertical="center"/>
    </xf>
    <xf numFmtId="198" fontId="4" fillId="0" borderId="10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/>
    </xf>
    <xf numFmtId="198" fontId="4" fillId="0" borderId="14" xfId="0" applyNumberFormat="1" applyFont="1" applyFill="1" applyBorder="1" applyAlignment="1">
      <alignment vertical="center"/>
    </xf>
    <xf numFmtId="198" fontId="4" fillId="0" borderId="29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 vertical="center"/>
    </xf>
    <xf numFmtId="0" fontId="4" fillId="33" borderId="43" xfId="0" applyFont="1" applyFill="1" applyBorder="1" applyAlignment="1">
      <alignment horizontal="right" vertical="center"/>
    </xf>
    <xf numFmtId="0" fontId="4" fillId="33" borderId="43" xfId="0" applyFont="1" applyFill="1" applyBorder="1" applyAlignment="1">
      <alignment horizontal="center" vertical="center"/>
    </xf>
    <xf numFmtId="198" fontId="4" fillId="33" borderId="17" xfId="0" applyNumberFormat="1" applyFont="1" applyFill="1" applyBorder="1" applyAlignment="1">
      <alignment horizontal="right" vertical="center"/>
    </xf>
    <xf numFmtId="198" fontId="4" fillId="0" borderId="12" xfId="0" applyNumberFormat="1" applyFont="1" applyFill="1" applyBorder="1" applyAlignment="1">
      <alignment horizontal="right" vertical="center"/>
    </xf>
    <xf numFmtId="198" fontId="4" fillId="0" borderId="41" xfId="0" applyNumberFormat="1" applyFont="1" applyFill="1" applyBorder="1" applyAlignment="1">
      <alignment vertical="center"/>
    </xf>
    <xf numFmtId="198" fontId="4" fillId="33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99" fontId="4" fillId="0" borderId="61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 vertical="center" wrapText="1"/>
    </xf>
    <xf numFmtId="198" fontId="4" fillId="33" borderId="17" xfId="0" applyNumberFormat="1" applyFont="1" applyFill="1" applyBorder="1" applyAlignment="1">
      <alignment vertical="center"/>
    </xf>
    <xf numFmtId="198" fontId="4" fillId="33" borderId="43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 readingOrder="2"/>
    </xf>
    <xf numFmtId="198" fontId="4" fillId="0" borderId="1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23" fillId="0" borderId="46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198" fontId="4" fillId="0" borderId="6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99" fontId="4" fillId="0" borderId="61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199" fontId="4" fillId="0" borderId="41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6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199" fontId="4" fillId="0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20" xfId="0" applyFont="1" applyFill="1" applyBorder="1" applyAlignment="1">
      <alignment horizontal="center" vertical="center" readingOrder="2"/>
    </xf>
    <xf numFmtId="0" fontId="4" fillId="33" borderId="80" xfId="0" applyFont="1" applyFill="1" applyBorder="1" applyAlignment="1">
      <alignment horizontal="center" vertical="center" readingOrder="2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33" borderId="54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left" readingOrder="2"/>
    </xf>
    <xf numFmtId="0" fontId="19" fillId="33" borderId="74" xfId="0" applyFont="1" applyFill="1" applyBorder="1" applyAlignment="1">
      <alignment horizontal="center"/>
    </xf>
    <xf numFmtId="0" fontId="19" fillId="33" borderId="81" xfId="0" applyFont="1" applyFill="1" applyBorder="1" applyAlignment="1">
      <alignment horizontal="center"/>
    </xf>
    <xf numFmtId="0" fontId="19" fillId="33" borderId="82" xfId="0" applyFont="1" applyFill="1" applyBorder="1" applyAlignment="1">
      <alignment horizontal="center"/>
    </xf>
    <xf numFmtId="0" fontId="19" fillId="33" borderId="55" xfId="0" applyFont="1" applyFill="1" applyBorder="1" applyAlignment="1">
      <alignment horizontal="center"/>
    </xf>
    <xf numFmtId="0" fontId="16" fillId="33" borderId="74" xfId="0" applyFont="1" applyFill="1" applyBorder="1" applyAlignment="1">
      <alignment horizontal="center"/>
    </xf>
    <xf numFmtId="0" fontId="16" fillId="33" borderId="81" xfId="0" applyFont="1" applyFill="1" applyBorder="1" applyAlignment="1">
      <alignment horizontal="center"/>
    </xf>
    <xf numFmtId="0" fontId="16" fillId="33" borderId="82" xfId="0" applyFont="1" applyFill="1" applyBorder="1" applyAlignment="1">
      <alignment horizontal="center"/>
    </xf>
    <xf numFmtId="0" fontId="16" fillId="33" borderId="55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left"/>
    </xf>
    <xf numFmtId="0" fontId="4" fillId="33" borderId="74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readingOrder="2"/>
    </xf>
    <xf numFmtId="0" fontId="4" fillId="33" borderId="83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6</xdr:row>
      <xdr:rowOff>171450</xdr:rowOff>
    </xdr:from>
    <xdr:to>
      <xdr:col>1</xdr:col>
      <xdr:colOff>3924300</xdr:colOff>
      <xdr:row>8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419475" y="1714500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(2)</a:t>
          </a:r>
        </a:p>
      </xdr:txBody>
    </xdr:sp>
    <xdr:clientData/>
  </xdr:twoCellAnchor>
  <xdr:twoCellAnchor>
    <xdr:from>
      <xdr:col>1</xdr:col>
      <xdr:colOff>3028950</xdr:colOff>
      <xdr:row>7</xdr:row>
      <xdr:rowOff>161925</xdr:rowOff>
    </xdr:from>
    <xdr:to>
      <xdr:col>1</xdr:col>
      <xdr:colOff>3924300</xdr:colOff>
      <xdr:row>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419475" y="1943100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3028950</xdr:colOff>
      <xdr:row>8</xdr:row>
      <xdr:rowOff>161925</xdr:rowOff>
    </xdr:from>
    <xdr:to>
      <xdr:col>1</xdr:col>
      <xdr:colOff>3924300</xdr:colOff>
      <xdr:row>10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419475" y="2181225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3038475</xdr:colOff>
      <xdr:row>13</xdr:row>
      <xdr:rowOff>161925</xdr:rowOff>
    </xdr:from>
    <xdr:to>
      <xdr:col>1</xdr:col>
      <xdr:colOff>3933825</xdr:colOff>
      <xdr:row>15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429000" y="3371850"/>
          <a:ext cx="895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  <xdr:twoCellAnchor>
    <xdr:from>
      <xdr:col>1</xdr:col>
      <xdr:colOff>3028950</xdr:colOff>
      <xdr:row>20</xdr:row>
      <xdr:rowOff>161925</xdr:rowOff>
    </xdr:from>
    <xdr:to>
      <xdr:col>1</xdr:col>
      <xdr:colOff>3924300</xdr:colOff>
      <xdr:row>22</xdr:row>
      <xdr:rowOff>9525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419475" y="5038725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rightToLeft="1" zoomScalePageLayoutView="0" workbookViewId="0" topLeftCell="A1">
      <selection activeCell="B8" sqref="B8"/>
    </sheetView>
  </sheetViews>
  <sheetFormatPr defaultColWidth="9.140625" defaultRowHeight="12.75"/>
  <cols>
    <col min="1" max="1" width="5.8515625" style="13" customWidth="1"/>
    <col min="2" max="2" width="60.00390625" style="15" customWidth="1"/>
    <col min="3" max="3" width="11.421875" style="13" bestFit="1" customWidth="1"/>
    <col min="4" max="4" width="14.421875" style="13" bestFit="1" customWidth="1"/>
    <col min="5" max="16384" width="9.140625" style="13" customWidth="1"/>
  </cols>
  <sheetData>
    <row r="1" spans="1:4" s="1" customFormat="1" ht="21.75" customHeight="1">
      <c r="A1" s="362" t="s">
        <v>0</v>
      </c>
      <c r="B1" s="362"/>
      <c r="C1" s="362"/>
      <c r="D1" s="362"/>
    </row>
    <row r="2" spans="1:4" s="1" customFormat="1" ht="22.5" customHeight="1">
      <c r="A2" s="361" t="s">
        <v>46</v>
      </c>
      <c r="B2" s="361"/>
      <c r="C2" s="361"/>
      <c r="D2" s="361"/>
    </row>
    <row r="3" spans="1:4" s="1" customFormat="1" ht="17.25" customHeight="1" thickBot="1">
      <c r="A3" s="2"/>
      <c r="B3" s="3"/>
      <c r="C3" s="4"/>
      <c r="D3" s="5" t="s">
        <v>1</v>
      </c>
    </row>
    <row r="4" spans="1:4" s="1" customFormat="1" ht="22.5" thickBot="1">
      <c r="A4" s="29" t="s">
        <v>2</v>
      </c>
      <c r="B4" s="28"/>
      <c r="C4" s="363" t="s">
        <v>34</v>
      </c>
      <c r="D4" s="364"/>
    </row>
    <row r="5" spans="1:4" s="1" customFormat="1" ht="18.75" customHeight="1">
      <c r="A5" s="30" t="s">
        <v>5</v>
      </c>
      <c r="B5" s="26" t="s">
        <v>38</v>
      </c>
      <c r="C5" s="6"/>
      <c r="D5" s="31"/>
    </row>
    <row r="6" spans="1:4" s="1" customFormat="1" ht="18.75" customHeight="1">
      <c r="A6" s="32"/>
      <c r="B6" s="7" t="s">
        <v>26</v>
      </c>
      <c r="C6" s="8">
        <v>4050</v>
      </c>
      <c r="D6" s="33"/>
    </row>
    <row r="7" spans="1:4" s="1" customFormat="1" ht="18.75" customHeight="1">
      <c r="A7" s="32"/>
      <c r="B7" s="7" t="s">
        <v>21</v>
      </c>
      <c r="C7" s="8">
        <v>800</v>
      </c>
      <c r="D7" s="33"/>
    </row>
    <row r="8" spans="1:4" s="1" customFormat="1" ht="18.75" customHeight="1">
      <c r="A8" s="32"/>
      <c r="B8" s="7" t="s">
        <v>20</v>
      </c>
      <c r="C8" s="8">
        <v>1477</v>
      </c>
      <c r="D8" s="33"/>
    </row>
    <row r="9" spans="1:4" s="1" customFormat="1" ht="18.75" customHeight="1">
      <c r="A9" s="32"/>
      <c r="B9" s="7" t="s">
        <v>19</v>
      </c>
      <c r="C9" s="8">
        <v>40</v>
      </c>
      <c r="D9" s="33"/>
    </row>
    <row r="10" spans="1:4" s="1" customFormat="1" ht="18.75" customHeight="1" thickBot="1">
      <c r="A10" s="34"/>
      <c r="B10" s="9" t="s">
        <v>12</v>
      </c>
      <c r="C10" s="10">
        <v>13</v>
      </c>
      <c r="D10" s="35"/>
    </row>
    <row r="11" spans="1:4" s="1" customFormat="1" ht="18.75" customHeight="1" thickBot="1">
      <c r="A11" s="36"/>
      <c r="B11" s="21" t="s">
        <v>8</v>
      </c>
      <c r="C11" s="27"/>
      <c r="D11" s="37">
        <f>SUM(C6:C10)</f>
        <v>6380</v>
      </c>
    </row>
    <row r="12" spans="1:4" s="1" customFormat="1" ht="18.75" customHeight="1">
      <c r="A12" s="30" t="s">
        <v>6</v>
      </c>
      <c r="B12" s="26" t="s">
        <v>39</v>
      </c>
      <c r="C12" s="10"/>
      <c r="D12" s="38"/>
    </row>
    <row r="13" spans="1:4" s="1" customFormat="1" ht="18.75" customHeight="1">
      <c r="A13" s="32"/>
      <c r="B13" s="16" t="s">
        <v>40</v>
      </c>
      <c r="C13" s="8"/>
      <c r="D13" s="39"/>
    </row>
    <row r="14" spans="1:4" s="1" customFormat="1" ht="18.75" customHeight="1">
      <c r="A14" s="32"/>
      <c r="B14" s="7" t="s">
        <v>27</v>
      </c>
      <c r="C14" s="8">
        <v>1615</v>
      </c>
      <c r="D14" s="39"/>
    </row>
    <row r="15" spans="1:4" s="1" customFormat="1" ht="18.75" customHeight="1">
      <c r="A15" s="32"/>
      <c r="B15" s="7" t="s">
        <v>18</v>
      </c>
      <c r="C15" s="8">
        <v>2480</v>
      </c>
      <c r="D15" s="39"/>
    </row>
    <row r="16" spans="1:4" s="1" customFormat="1" ht="18.75" customHeight="1">
      <c r="A16" s="32"/>
      <c r="B16" s="7" t="s">
        <v>17</v>
      </c>
      <c r="C16" s="8">
        <v>212</v>
      </c>
      <c r="D16" s="39"/>
    </row>
    <row r="17" spans="1:4" s="1" customFormat="1" ht="18.75" customHeight="1">
      <c r="A17" s="34"/>
      <c r="B17" s="9" t="s">
        <v>16</v>
      </c>
      <c r="C17" s="10">
        <v>80</v>
      </c>
      <c r="D17" s="38"/>
    </row>
    <row r="18" spans="1:4" s="1" customFormat="1" ht="18.75" customHeight="1" thickBot="1">
      <c r="A18" s="40"/>
      <c r="B18" s="25" t="s">
        <v>15</v>
      </c>
      <c r="C18" s="11">
        <v>45</v>
      </c>
      <c r="D18" s="41"/>
    </row>
    <row r="19" spans="1:4" s="1" customFormat="1" ht="18.75" customHeight="1" thickBot="1">
      <c r="A19" s="36"/>
      <c r="B19" s="21" t="s">
        <v>24</v>
      </c>
      <c r="C19" s="22"/>
      <c r="D19" s="37">
        <f>SUM(C14:C18)</f>
        <v>4432</v>
      </c>
    </row>
    <row r="20" spans="1:4" s="1" customFormat="1" ht="18.75" customHeight="1">
      <c r="A20" s="34"/>
      <c r="B20" s="17" t="s">
        <v>41</v>
      </c>
      <c r="C20" s="10"/>
      <c r="D20" s="38"/>
    </row>
    <row r="21" spans="1:4" s="1" customFormat="1" ht="18.75" customHeight="1">
      <c r="A21" s="32"/>
      <c r="B21" s="7" t="s">
        <v>22</v>
      </c>
      <c r="C21" s="8">
        <v>950</v>
      </c>
      <c r="D21" s="39"/>
    </row>
    <row r="22" spans="1:4" s="1" customFormat="1" ht="18.75" customHeight="1">
      <c r="A22" s="32"/>
      <c r="B22" s="7" t="s">
        <v>13</v>
      </c>
      <c r="C22" s="8">
        <v>20</v>
      </c>
      <c r="D22" s="39"/>
    </row>
    <row r="23" spans="1:4" s="1" customFormat="1" ht="18.75" customHeight="1">
      <c r="A23" s="32"/>
      <c r="B23" s="7" t="s">
        <v>14</v>
      </c>
      <c r="C23" s="8">
        <v>725</v>
      </c>
      <c r="D23" s="39"/>
    </row>
    <row r="24" spans="1:4" s="1" customFormat="1" ht="18.75" customHeight="1" thickBot="1">
      <c r="A24" s="40"/>
      <c r="B24" s="25" t="s">
        <v>23</v>
      </c>
      <c r="C24" s="11">
        <v>433</v>
      </c>
      <c r="D24" s="41"/>
    </row>
    <row r="25" spans="1:4" s="1" customFormat="1" ht="18.75" customHeight="1" thickBot="1">
      <c r="A25" s="36"/>
      <c r="B25" s="21" t="s">
        <v>25</v>
      </c>
      <c r="C25" s="22"/>
      <c r="D25" s="37">
        <f>SUM(C21:C24)</f>
        <v>2128</v>
      </c>
    </row>
    <row r="26" spans="1:4" s="1" customFormat="1" ht="18.75" customHeight="1">
      <c r="A26" s="34"/>
      <c r="B26" s="17" t="s">
        <v>44</v>
      </c>
      <c r="C26" s="10"/>
      <c r="D26" s="38"/>
    </row>
    <row r="27" spans="1:4" s="1" customFormat="1" ht="18.75" customHeight="1">
      <c r="A27" s="32"/>
      <c r="B27" s="7" t="s">
        <v>28</v>
      </c>
      <c r="C27" s="8">
        <v>20</v>
      </c>
      <c r="D27" s="39"/>
    </row>
    <row r="28" spans="1:4" s="1" customFormat="1" ht="18.75" customHeight="1">
      <c r="A28" s="32"/>
      <c r="B28" s="7" t="s">
        <v>29</v>
      </c>
      <c r="C28" s="8">
        <v>460</v>
      </c>
      <c r="D28" s="39"/>
    </row>
    <row r="29" spans="1:4" s="1" customFormat="1" ht="18.75" customHeight="1" thickBot="1">
      <c r="A29" s="40"/>
      <c r="B29" s="25" t="s">
        <v>30</v>
      </c>
      <c r="C29" s="10">
        <v>140</v>
      </c>
      <c r="D29" s="38"/>
    </row>
    <row r="30" spans="1:4" s="1" customFormat="1" ht="18.75" customHeight="1" thickBot="1">
      <c r="A30" s="36"/>
      <c r="B30" s="21" t="s">
        <v>45</v>
      </c>
      <c r="C30" s="22"/>
      <c r="D30" s="37">
        <f>SUM(C27:C29)</f>
        <v>620</v>
      </c>
    </row>
    <row r="31" spans="1:4" s="1" customFormat="1" ht="18.75" customHeight="1" thickBot="1">
      <c r="A31" s="36"/>
      <c r="B31" s="21" t="s">
        <v>9</v>
      </c>
      <c r="C31" s="22"/>
      <c r="D31" s="37">
        <f>SUM(D19+D25+D30)</f>
        <v>7180</v>
      </c>
    </row>
    <row r="32" spans="1:4" s="1" customFormat="1" ht="18.75" customHeight="1">
      <c r="A32" s="42" t="s">
        <v>7</v>
      </c>
      <c r="B32" s="23" t="s">
        <v>43</v>
      </c>
      <c r="C32" s="24"/>
      <c r="D32" s="43">
        <f>SUM(D11-D31)</f>
        <v>-800</v>
      </c>
    </row>
    <row r="33" spans="1:4" s="1" customFormat="1" ht="18.75" customHeight="1">
      <c r="A33" s="30" t="s">
        <v>10</v>
      </c>
      <c r="B33" s="18" t="s">
        <v>42</v>
      </c>
      <c r="C33" s="10"/>
      <c r="D33" s="38"/>
    </row>
    <row r="34" spans="1:4" s="1" customFormat="1" ht="18.75" customHeight="1">
      <c r="A34" s="32"/>
      <c r="B34" s="7" t="s">
        <v>32</v>
      </c>
      <c r="C34" s="8"/>
      <c r="D34" s="39" t="s">
        <v>35</v>
      </c>
    </row>
    <row r="35" spans="1:4" s="1" customFormat="1" ht="18.75" customHeight="1">
      <c r="A35" s="32"/>
      <c r="B35" s="7" t="s">
        <v>37</v>
      </c>
      <c r="C35" s="8"/>
      <c r="D35" s="39" t="s">
        <v>35</v>
      </c>
    </row>
    <row r="36" spans="1:4" s="1" customFormat="1" ht="18.75" customHeight="1">
      <c r="A36" s="32"/>
      <c r="B36" s="7" t="s">
        <v>3</v>
      </c>
      <c r="C36" s="8">
        <v>50</v>
      </c>
      <c r="D36" s="41"/>
    </row>
    <row r="37" spans="1:4" s="1" customFormat="1" ht="18.75" customHeight="1">
      <c r="A37" s="32"/>
      <c r="B37" s="7" t="s">
        <v>4</v>
      </c>
      <c r="C37" s="19">
        <v>-50</v>
      </c>
      <c r="D37" s="39"/>
    </row>
    <row r="38" spans="1:4" s="1" customFormat="1" ht="18.75" customHeight="1">
      <c r="A38" s="32"/>
      <c r="B38" s="7" t="s">
        <v>36</v>
      </c>
      <c r="C38" s="8"/>
      <c r="D38" s="44">
        <f>SUM(C39:C40)</f>
        <v>0</v>
      </c>
    </row>
    <row r="39" spans="1:4" s="1" customFormat="1" ht="18.75" customHeight="1">
      <c r="A39" s="32"/>
      <c r="B39" s="7" t="s">
        <v>3</v>
      </c>
      <c r="C39" s="8">
        <v>122</v>
      </c>
      <c r="D39" s="39"/>
    </row>
    <row r="40" spans="1:4" s="1" customFormat="1" ht="18.75" customHeight="1">
      <c r="A40" s="32"/>
      <c r="B40" s="7" t="s">
        <v>31</v>
      </c>
      <c r="C40" s="19">
        <v>-122</v>
      </c>
      <c r="D40" s="38"/>
    </row>
    <row r="41" spans="1:4" s="1" customFormat="1" ht="18.75" customHeight="1" thickBot="1">
      <c r="A41" s="34"/>
      <c r="B41" s="9" t="s">
        <v>33</v>
      </c>
      <c r="C41" s="20"/>
      <c r="D41" s="41">
        <v>800</v>
      </c>
    </row>
    <row r="42" spans="1:4" s="1" customFormat="1" ht="18.75" customHeight="1" thickBot="1">
      <c r="A42" s="36"/>
      <c r="B42" s="21" t="s">
        <v>11</v>
      </c>
      <c r="C42" s="22"/>
      <c r="D42" s="37">
        <f>SUM(D34:D41)</f>
        <v>800</v>
      </c>
    </row>
    <row r="43" spans="2:4" ht="21.75">
      <c r="B43" s="14"/>
      <c r="C43" s="12"/>
      <c r="D43" s="12"/>
    </row>
    <row r="44" spans="2:4" ht="21.75">
      <c r="B44" s="14"/>
      <c r="C44" s="12"/>
      <c r="D44" s="12"/>
    </row>
    <row r="45" spans="2:4" ht="21.75">
      <c r="B45" s="14"/>
      <c r="C45" s="12"/>
      <c r="D45" s="12"/>
    </row>
    <row r="46" spans="2:4" ht="21.75">
      <c r="B46" s="14"/>
      <c r="C46" s="12"/>
      <c r="D46" s="12"/>
    </row>
    <row r="47" spans="2:4" ht="21.75">
      <c r="B47" s="14"/>
      <c r="C47" s="12"/>
      <c r="D47" s="12"/>
    </row>
    <row r="48" spans="2:4" ht="21.75">
      <c r="B48" s="14"/>
      <c r="C48" s="12"/>
      <c r="D48" s="12"/>
    </row>
    <row r="49" spans="2:4" ht="21.75">
      <c r="B49" s="14"/>
      <c r="C49" s="12"/>
      <c r="D49" s="12"/>
    </row>
    <row r="50" spans="2:4" ht="21.75">
      <c r="B50" s="14"/>
      <c r="C50" s="12"/>
      <c r="D50" s="12"/>
    </row>
    <row r="51" spans="2:4" ht="21.75">
      <c r="B51" s="14"/>
      <c r="C51" s="12"/>
      <c r="D51" s="12"/>
    </row>
    <row r="52" spans="2:4" ht="21.75">
      <c r="B52" s="14"/>
      <c r="C52" s="12"/>
      <c r="D52" s="12"/>
    </row>
    <row r="53" spans="2:4" ht="21.75">
      <c r="B53" s="14"/>
      <c r="C53" s="12"/>
      <c r="D53" s="12"/>
    </row>
    <row r="54" spans="2:4" ht="21.75">
      <c r="B54" s="14"/>
      <c r="C54" s="12"/>
      <c r="D54" s="12"/>
    </row>
    <row r="55" spans="2:4" ht="21.75">
      <c r="B55" s="14"/>
      <c r="C55" s="12"/>
      <c r="D55" s="12"/>
    </row>
    <row r="56" spans="2:4" ht="21.75">
      <c r="B56" s="14"/>
      <c r="C56" s="12"/>
      <c r="D56" s="12"/>
    </row>
    <row r="57" spans="2:4" ht="21.75">
      <c r="B57" s="14"/>
      <c r="C57" s="12"/>
      <c r="D57" s="12"/>
    </row>
    <row r="58" spans="2:4" ht="21.75">
      <c r="B58" s="14"/>
      <c r="C58" s="12"/>
      <c r="D58" s="12"/>
    </row>
    <row r="59" spans="2:4" ht="21.75">
      <c r="B59" s="14"/>
      <c r="C59" s="12"/>
      <c r="D59" s="12"/>
    </row>
    <row r="60" spans="2:4" ht="21.75">
      <c r="B60" s="14"/>
      <c r="C60" s="12"/>
      <c r="D60" s="12"/>
    </row>
    <row r="61" spans="2:4" ht="21.75">
      <c r="B61" s="14"/>
      <c r="C61" s="12"/>
      <c r="D61" s="12"/>
    </row>
    <row r="62" spans="2:4" ht="21.75">
      <c r="B62" s="14"/>
      <c r="C62" s="12"/>
      <c r="D62" s="12"/>
    </row>
    <row r="63" spans="2:4" ht="21.75">
      <c r="B63" s="14"/>
      <c r="C63" s="12"/>
      <c r="D63" s="12"/>
    </row>
    <row r="64" spans="2:4" ht="21.75">
      <c r="B64" s="14"/>
      <c r="C64" s="12"/>
      <c r="D64" s="12"/>
    </row>
    <row r="65" spans="2:4" ht="21.75">
      <c r="B65" s="14"/>
      <c r="C65" s="12"/>
      <c r="D65" s="12"/>
    </row>
    <row r="66" spans="2:4" ht="21.75">
      <c r="B66" s="14"/>
      <c r="C66" s="12"/>
      <c r="D66" s="12"/>
    </row>
    <row r="67" spans="2:4" ht="21.75">
      <c r="B67" s="14"/>
      <c r="C67" s="12"/>
      <c r="D67" s="12"/>
    </row>
    <row r="68" spans="2:4" ht="21.75">
      <c r="B68" s="14"/>
      <c r="C68" s="12"/>
      <c r="D68" s="12"/>
    </row>
    <row r="69" spans="2:4" ht="21.75">
      <c r="B69" s="14"/>
      <c r="C69" s="12"/>
      <c r="D69" s="12"/>
    </row>
    <row r="70" spans="2:4" ht="21.75">
      <c r="B70" s="14"/>
      <c r="C70" s="12"/>
      <c r="D70" s="12"/>
    </row>
    <row r="71" spans="2:4" ht="21.75">
      <c r="B71" s="14"/>
      <c r="C71" s="12"/>
      <c r="D71" s="12"/>
    </row>
    <row r="72" spans="2:4" ht="21.75">
      <c r="B72" s="14"/>
      <c r="C72" s="12"/>
      <c r="D72" s="12"/>
    </row>
    <row r="73" spans="2:4" ht="21.75">
      <c r="B73" s="14"/>
      <c r="C73" s="12"/>
      <c r="D73" s="12"/>
    </row>
    <row r="74" spans="2:4" ht="21.75">
      <c r="B74" s="14"/>
      <c r="C74" s="12"/>
      <c r="D74" s="12"/>
    </row>
    <row r="75" spans="2:4" ht="21.75">
      <c r="B75" s="14"/>
      <c r="C75" s="12"/>
      <c r="D75" s="12"/>
    </row>
    <row r="76" spans="2:4" ht="21.75">
      <c r="B76" s="14"/>
      <c r="C76" s="12"/>
      <c r="D76" s="12"/>
    </row>
    <row r="77" spans="2:4" ht="21.75">
      <c r="B77" s="14"/>
      <c r="C77" s="12"/>
      <c r="D77" s="12"/>
    </row>
    <row r="78" spans="2:4" ht="21.75">
      <c r="B78" s="14"/>
      <c r="C78" s="12"/>
      <c r="D78" s="12"/>
    </row>
    <row r="79" spans="2:4" ht="21.75">
      <c r="B79" s="14"/>
      <c r="C79" s="12"/>
      <c r="D79" s="12"/>
    </row>
  </sheetData>
  <sheetProtection/>
  <mergeCells count="3">
    <mergeCell ref="A2:D2"/>
    <mergeCell ref="A1:D1"/>
    <mergeCell ref="C4:D4"/>
  </mergeCells>
  <printOptions horizontalCentered="1" verticalCentered="1"/>
  <pageMargins left="0.35433070866141736" right="0.7480314960629921" top="0.1968503937007874" bottom="0.1968503937007874" header="0.7086614173228347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showGridLines="0" rightToLeft="1" zoomScalePageLayoutView="0" workbookViewId="0" topLeftCell="A37">
      <selection activeCell="B44" sqref="B44"/>
    </sheetView>
  </sheetViews>
  <sheetFormatPr defaultColWidth="9.140625" defaultRowHeight="12.75" customHeight="1"/>
  <cols>
    <col min="1" max="1" width="12.28125" style="63" bestFit="1" customWidth="1"/>
    <col min="2" max="2" width="45.28125" style="64" bestFit="1" customWidth="1"/>
    <col min="3" max="3" width="19.140625" style="64" bestFit="1" customWidth="1"/>
    <col min="4" max="16384" width="9.140625" style="64" customWidth="1"/>
  </cols>
  <sheetData>
    <row r="1" spans="1:3" s="45" customFormat="1" ht="18.75" customHeight="1">
      <c r="A1" s="365" t="s">
        <v>47</v>
      </c>
      <c r="B1" s="365"/>
      <c r="C1" s="365"/>
    </row>
    <row r="2" spans="1:3" s="45" customFormat="1" ht="19.5" customHeight="1">
      <c r="A2" s="366" t="s">
        <v>48</v>
      </c>
      <c r="B2" s="366"/>
      <c r="C2" s="366"/>
    </row>
    <row r="3" spans="1:3" s="45" customFormat="1" ht="17.25" customHeight="1">
      <c r="A3" s="366" t="s">
        <v>49</v>
      </c>
      <c r="B3" s="366"/>
      <c r="C3" s="366"/>
    </row>
    <row r="4" spans="1:3" s="45" customFormat="1" ht="12.75" customHeight="1" thickBot="1">
      <c r="A4" s="46"/>
      <c r="C4" s="47" t="s">
        <v>50</v>
      </c>
    </row>
    <row r="5" spans="1:3" s="45" customFormat="1" ht="16.5" customHeight="1">
      <c r="A5" s="48" t="s">
        <v>51</v>
      </c>
      <c r="B5" s="367" t="s">
        <v>52</v>
      </c>
      <c r="C5" s="49" t="s">
        <v>53</v>
      </c>
    </row>
    <row r="6" spans="1:3" s="45" customFormat="1" ht="16.5" customHeight="1" thickBot="1">
      <c r="A6" s="50" t="s">
        <v>54</v>
      </c>
      <c r="B6" s="368"/>
      <c r="C6" s="51" t="s">
        <v>55</v>
      </c>
    </row>
    <row r="7" spans="1:3" s="45" customFormat="1" ht="16.5" customHeight="1">
      <c r="A7" s="52">
        <v>10100</v>
      </c>
      <c r="B7" s="53" t="s">
        <v>56</v>
      </c>
      <c r="C7" s="54">
        <v>36957</v>
      </c>
    </row>
    <row r="8" spans="1:3" s="45" customFormat="1" ht="16.5" customHeight="1">
      <c r="A8" s="55">
        <v>15300</v>
      </c>
      <c r="B8" s="56" t="s">
        <v>57</v>
      </c>
      <c r="C8" s="57">
        <v>1</v>
      </c>
    </row>
    <row r="9" spans="1:3" s="45" customFormat="1" ht="16.5" customHeight="1">
      <c r="A9" s="55">
        <v>10400</v>
      </c>
      <c r="B9" s="56" t="s">
        <v>58</v>
      </c>
      <c r="C9" s="57">
        <v>302</v>
      </c>
    </row>
    <row r="10" spans="1:3" s="45" customFormat="1" ht="16.5" customHeight="1">
      <c r="A10" s="55">
        <v>10500</v>
      </c>
      <c r="B10" s="56" t="s">
        <v>59</v>
      </c>
      <c r="C10" s="57">
        <v>328778</v>
      </c>
    </row>
    <row r="11" spans="1:3" s="45" customFormat="1" ht="16.5" customHeight="1">
      <c r="A11" s="55">
        <v>10600</v>
      </c>
      <c r="B11" s="56" t="s">
        <v>60</v>
      </c>
      <c r="C11" s="57">
        <v>3284</v>
      </c>
    </row>
    <row r="12" spans="1:3" s="45" customFormat="1" ht="16.5" customHeight="1">
      <c r="A12" s="55">
        <v>10700</v>
      </c>
      <c r="B12" s="56" t="s">
        <v>61</v>
      </c>
      <c r="C12" s="57">
        <v>161</v>
      </c>
    </row>
    <row r="13" spans="1:3" s="45" customFormat="1" ht="16.5" customHeight="1">
      <c r="A13" s="55">
        <v>10800</v>
      </c>
      <c r="B13" s="56" t="s">
        <v>62</v>
      </c>
      <c r="C13" s="57">
        <v>755</v>
      </c>
    </row>
    <row r="14" spans="1:3" s="45" customFormat="1" ht="16.5" customHeight="1">
      <c r="A14" s="55">
        <v>10900</v>
      </c>
      <c r="B14" s="56" t="s">
        <v>63</v>
      </c>
      <c r="C14" s="57">
        <v>13396</v>
      </c>
    </row>
    <row r="15" spans="1:3" s="45" customFormat="1" ht="16.5" customHeight="1">
      <c r="A15" s="55">
        <v>11000</v>
      </c>
      <c r="B15" s="56" t="s">
        <v>64</v>
      </c>
      <c r="C15" s="57">
        <v>28304</v>
      </c>
    </row>
    <row r="16" spans="1:3" s="45" customFormat="1" ht="16.5" customHeight="1">
      <c r="A16" s="55">
        <v>11100</v>
      </c>
      <c r="B16" s="56" t="s">
        <v>65</v>
      </c>
      <c r="C16" s="57">
        <v>3096</v>
      </c>
    </row>
    <row r="17" spans="1:3" s="45" customFormat="1" ht="16.5" customHeight="1">
      <c r="A17" s="55">
        <v>11200</v>
      </c>
      <c r="B17" s="56" t="s">
        <v>66</v>
      </c>
      <c r="C17" s="57">
        <v>2483</v>
      </c>
    </row>
    <row r="18" spans="1:3" s="45" customFormat="1" ht="16.5" customHeight="1">
      <c r="A18" s="55">
        <v>11300</v>
      </c>
      <c r="B18" s="56" t="s">
        <v>67</v>
      </c>
      <c r="C18" s="57">
        <v>20000</v>
      </c>
    </row>
    <row r="19" spans="1:3" s="45" customFormat="1" ht="16.5" customHeight="1">
      <c r="A19" s="55">
        <v>11400</v>
      </c>
      <c r="B19" s="56" t="s">
        <v>68</v>
      </c>
      <c r="C19" s="57">
        <v>798</v>
      </c>
    </row>
    <row r="20" spans="1:3" s="45" customFormat="1" ht="16.5" customHeight="1">
      <c r="A20" s="55">
        <v>11500</v>
      </c>
      <c r="B20" s="56" t="s">
        <v>69</v>
      </c>
      <c r="C20" s="57">
        <v>794</v>
      </c>
    </row>
    <row r="21" spans="1:3" s="45" customFormat="1" ht="16.5" customHeight="1">
      <c r="A21" s="55">
        <v>11600</v>
      </c>
      <c r="B21" s="56" t="s">
        <v>70</v>
      </c>
      <c r="C21" s="57">
        <v>92</v>
      </c>
    </row>
    <row r="22" spans="1:3" s="45" customFormat="1" ht="16.5" customHeight="1">
      <c r="A22" s="55">
        <v>11700</v>
      </c>
      <c r="B22" s="56" t="s">
        <v>71</v>
      </c>
      <c r="C22" s="57">
        <v>42092</v>
      </c>
    </row>
    <row r="23" spans="1:3" s="45" customFormat="1" ht="16.5" customHeight="1">
      <c r="A23" s="55">
        <v>11900</v>
      </c>
      <c r="B23" s="56" t="s">
        <v>72</v>
      </c>
      <c r="C23" s="57">
        <v>27860</v>
      </c>
    </row>
    <row r="24" spans="1:3" s="45" customFormat="1" ht="16.5" customHeight="1">
      <c r="A24" s="55">
        <v>12100</v>
      </c>
      <c r="B24" s="56" t="s">
        <v>73</v>
      </c>
      <c r="C24" s="57">
        <v>6207</v>
      </c>
    </row>
    <row r="25" spans="1:3" s="45" customFormat="1" ht="16.5" customHeight="1">
      <c r="A25" s="55">
        <v>12200</v>
      </c>
      <c r="B25" s="56" t="s">
        <v>74</v>
      </c>
      <c r="C25" s="57">
        <v>2</v>
      </c>
    </row>
    <row r="26" spans="1:3" s="45" customFormat="1" ht="16.5" customHeight="1">
      <c r="A26" s="55">
        <v>12300</v>
      </c>
      <c r="B26" s="56" t="s">
        <v>75</v>
      </c>
      <c r="C26" s="57">
        <v>8089</v>
      </c>
    </row>
    <row r="27" spans="1:3" s="45" customFormat="1" ht="16.5" customHeight="1">
      <c r="A27" s="55">
        <v>12400</v>
      </c>
      <c r="B27" s="56" t="s">
        <v>76</v>
      </c>
      <c r="C27" s="57">
        <v>2</v>
      </c>
    </row>
    <row r="28" spans="1:3" s="45" customFormat="1" ht="16.5" customHeight="1">
      <c r="A28" s="55">
        <v>12700</v>
      </c>
      <c r="B28" s="56" t="s">
        <v>77</v>
      </c>
      <c r="C28" s="57">
        <v>1087</v>
      </c>
    </row>
    <row r="29" spans="1:3" s="45" customFormat="1" ht="16.5" customHeight="1">
      <c r="A29" s="55">
        <v>13000</v>
      </c>
      <c r="B29" s="56" t="s">
        <v>78</v>
      </c>
      <c r="C29" s="57">
        <v>6</v>
      </c>
    </row>
    <row r="30" spans="1:3" s="45" customFormat="1" ht="16.5" customHeight="1">
      <c r="A30" s="55">
        <v>13100</v>
      </c>
      <c r="B30" s="56" t="s">
        <v>79</v>
      </c>
      <c r="C30" s="57">
        <v>7</v>
      </c>
    </row>
    <row r="31" spans="1:3" s="45" customFormat="1" ht="16.5" customHeight="1">
      <c r="A31" s="55">
        <v>13300</v>
      </c>
      <c r="B31" s="56" t="s">
        <v>80</v>
      </c>
      <c r="C31" s="57">
        <v>6</v>
      </c>
    </row>
    <row r="32" spans="1:3" s="45" customFormat="1" ht="16.5" customHeight="1">
      <c r="A32" s="55">
        <v>13700</v>
      </c>
      <c r="B32" s="56" t="s">
        <v>81</v>
      </c>
      <c r="C32" s="57">
        <v>1179</v>
      </c>
    </row>
    <row r="33" spans="1:3" s="45" customFormat="1" ht="16.5" customHeight="1">
      <c r="A33" s="55">
        <v>14000</v>
      </c>
      <c r="B33" s="56" t="s">
        <v>82</v>
      </c>
      <c r="C33" s="57">
        <v>29</v>
      </c>
    </row>
    <row r="34" spans="1:3" s="45" customFormat="1" ht="16.5" customHeight="1">
      <c r="A34" s="55">
        <v>14200</v>
      </c>
      <c r="B34" s="56" t="s">
        <v>83</v>
      </c>
      <c r="C34" s="57">
        <v>45000</v>
      </c>
    </row>
    <row r="35" spans="1:3" s="45" customFormat="1" ht="16.5" customHeight="1">
      <c r="A35" s="55">
        <v>15000</v>
      </c>
      <c r="B35" s="56" t="s">
        <v>84</v>
      </c>
      <c r="C35" s="57">
        <v>319</v>
      </c>
    </row>
    <row r="36" spans="1:3" s="45" customFormat="1" ht="16.5" customHeight="1">
      <c r="A36" s="55">
        <v>15500</v>
      </c>
      <c r="B36" s="56" t="s">
        <v>85</v>
      </c>
      <c r="C36" s="57">
        <v>74</v>
      </c>
    </row>
    <row r="37" spans="1:3" s="45" customFormat="1" ht="16.5" customHeight="1">
      <c r="A37" s="55">
        <v>15700</v>
      </c>
      <c r="B37" s="56" t="s">
        <v>86</v>
      </c>
      <c r="C37" s="57">
        <v>25</v>
      </c>
    </row>
    <row r="38" spans="1:3" s="45" customFormat="1" ht="16.5" customHeight="1">
      <c r="A38" s="55">
        <v>15900</v>
      </c>
      <c r="B38" s="56" t="s">
        <v>87</v>
      </c>
      <c r="C38" s="57">
        <v>180</v>
      </c>
    </row>
    <row r="39" spans="1:3" s="45" customFormat="1" ht="16.5" customHeight="1">
      <c r="A39" s="55">
        <v>16000</v>
      </c>
      <c r="B39" s="56" t="s">
        <v>88</v>
      </c>
      <c r="C39" s="57">
        <v>3</v>
      </c>
    </row>
    <row r="40" spans="1:3" s="45" customFormat="1" ht="16.5" customHeight="1">
      <c r="A40" s="55">
        <v>16100</v>
      </c>
      <c r="B40" s="56" t="s">
        <v>89</v>
      </c>
      <c r="C40" s="57">
        <v>5</v>
      </c>
    </row>
    <row r="41" spans="1:3" s="45" customFormat="1" ht="16.5" customHeight="1">
      <c r="A41" s="55">
        <v>16200</v>
      </c>
      <c r="B41" s="56" t="s">
        <v>90</v>
      </c>
      <c r="C41" s="57">
        <v>883</v>
      </c>
    </row>
    <row r="42" spans="1:3" s="45" customFormat="1" ht="16.5" customHeight="1">
      <c r="A42" s="55">
        <v>16500</v>
      </c>
      <c r="B42" s="56" t="s">
        <v>91</v>
      </c>
      <c r="C42" s="57">
        <v>112</v>
      </c>
    </row>
    <row r="43" spans="1:3" s="45" customFormat="1" ht="16.5" customHeight="1">
      <c r="A43" s="55">
        <v>16700</v>
      </c>
      <c r="B43" s="56" t="s">
        <v>92</v>
      </c>
      <c r="C43" s="57">
        <v>13511</v>
      </c>
    </row>
    <row r="44" spans="1:3" s="45" customFormat="1" ht="16.5" customHeight="1">
      <c r="A44" s="55">
        <v>17600</v>
      </c>
      <c r="B44" s="56" t="s">
        <v>93</v>
      </c>
      <c r="C44" s="57">
        <v>112435</v>
      </c>
    </row>
    <row r="45" spans="1:3" s="45" customFormat="1" ht="16.5" customHeight="1">
      <c r="A45" s="55">
        <v>17800</v>
      </c>
      <c r="B45" s="56" t="s">
        <v>94</v>
      </c>
      <c r="C45" s="57">
        <v>433</v>
      </c>
    </row>
    <row r="46" spans="1:3" s="45" customFormat="1" ht="16.5" customHeight="1">
      <c r="A46" s="55">
        <v>17900</v>
      </c>
      <c r="B46" s="56" t="s">
        <v>95</v>
      </c>
      <c r="C46" s="57">
        <v>1036</v>
      </c>
    </row>
    <row r="47" spans="1:3" s="45" customFormat="1" ht="16.5" customHeight="1">
      <c r="A47" s="55">
        <v>18100</v>
      </c>
      <c r="B47" s="56" t="s">
        <v>96</v>
      </c>
      <c r="C47" s="57">
        <v>44119</v>
      </c>
    </row>
    <row r="48" spans="1:3" s="45" customFormat="1" ht="16.5" customHeight="1">
      <c r="A48" s="55">
        <v>20400</v>
      </c>
      <c r="B48" s="56" t="s">
        <v>97</v>
      </c>
      <c r="C48" s="57">
        <v>175</v>
      </c>
    </row>
    <row r="49" spans="1:3" s="45" customFormat="1" ht="16.5" customHeight="1">
      <c r="A49" s="55">
        <v>20600</v>
      </c>
      <c r="B49" s="56" t="s">
        <v>98</v>
      </c>
      <c r="C49" s="57">
        <v>232783</v>
      </c>
    </row>
    <row r="50" spans="1:3" s="45" customFormat="1" ht="16.5" customHeight="1">
      <c r="A50" s="55">
        <v>40500</v>
      </c>
      <c r="B50" s="56" t="s">
        <v>99</v>
      </c>
      <c r="C50" s="57">
        <v>486140</v>
      </c>
    </row>
    <row r="51" spans="1:3" s="45" customFormat="1" ht="16.5" customHeight="1" thickBot="1">
      <c r="A51" s="58">
        <v>19000</v>
      </c>
      <c r="B51" s="59" t="s">
        <v>100</v>
      </c>
      <c r="C51" s="54">
        <v>14000</v>
      </c>
    </row>
    <row r="52" spans="1:3" s="45" customFormat="1" ht="21.75" customHeight="1" thickBot="1">
      <c r="A52" s="60"/>
      <c r="B52" s="61" t="s">
        <v>101</v>
      </c>
      <c r="C52" s="62">
        <f>SUM(C7:C51)</f>
        <v>1477000</v>
      </c>
    </row>
  </sheetData>
  <sheetProtection/>
  <mergeCells count="4">
    <mergeCell ref="A1:C1"/>
    <mergeCell ref="A2:C2"/>
    <mergeCell ref="A3:C3"/>
    <mergeCell ref="B5:B6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showGridLines="0" rightToLeft="1" zoomScalePageLayoutView="0" workbookViewId="0" topLeftCell="A88">
      <selection activeCell="D97" sqref="D97"/>
    </sheetView>
  </sheetViews>
  <sheetFormatPr defaultColWidth="9.140625" defaultRowHeight="12.75"/>
  <cols>
    <col min="1" max="1" width="26.7109375" style="64" bestFit="1" customWidth="1"/>
    <col min="2" max="2" width="4.7109375" style="64" customWidth="1"/>
    <col min="3" max="3" width="60.8515625" style="64" bestFit="1" customWidth="1"/>
    <col min="4" max="4" width="19.57421875" style="64" bestFit="1" customWidth="1"/>
    <col min="5" max="16384" width="9.140625" style="64" customWidth="1"/>
  </cols>
  <sheetData>
    <row r="1" spans="1:4" ht="19.5" customHeight="1">
      <c r="A1" s="378" t="s">
        <v>102</v>
      </c>
      <c r="B1" s="378"/>
      <c r="C1" s="378"/>
      <c r="D1" s="378"/>
    </row>
    <row r="2" spans="1:4" s="45" customFormat="1" ht="19.5" customHeight="1">
      <c r="A2" s="366" t="s">
        <v>103</v>
      </c>
      <c r="B2" s="366"/>
      <c r="C2" s="366"/>
      <c r="D2" s="366"/>
    </row>
    <row r="3" spans="1:4" s="45" customFormat="1" ht="19.5" customHeight="1">
      <c r="A3" s="366" t="s">
        <v>104</v>
      </c>
      <c r="B3" s="366"/>
      <c r="C3" s="366"/>
      <c r="D3" s="366"/>
    </row>
    <row r="4" spans="1:4" ht="21" customHeight="1" thickBot="1">
      <c r="A4" s="369" t="s">
        <v>50</v>
      </c>
      <c r="B4" s="369"/>
      <c r="C4" s="369"/>
      <c r="D4" s="369"/>
    </row>
    <row r="5" spans="1:4" s="67" customFormat="1" ht="20.25" customHeight="1">
      <c r="A5" s="65" t="s">
        <v>51</v>
      </c>
      <c r="B5" s="370" t="s">
        <v>52</v>
      </c>
      <c r="C5" s="371"/>
      <c r="D5" s="66" t="s">
        <v>53</v>
      </c>
    </row>
    <row r="6" spans="1:4" s="67" customFormat="1" ht="20.25" customHeight="1" thickBot="1">
      <c r="A6" s="68" t="s">
        <v>54</v>
      </c>
      <c r="B6" s="372"/>
      <c r="C6" s="373"/>
      <c r="D6" s="69" t="s">
        <v>55</v>
      </c>
    </row>
    <row r="7" spans="1:4" s="45" customFormat="1" ht="22.5" customHeight="1">
      <c r="A7" s="70"/>
      <c r="B7" s="71" t="s">
        <v>105</v>
      </c>
      <c r="C7" s="72" t="s">
        <v>169</v>
      </c>
      <c r="D7" s="73"/>
    </row>
    <row r="8" spans="1:4" s="78" customFormat="1" ht="19.5" customHeight="1">
      <c r="A8" s="74">
        <v>15300</v>
      </c>
      <c r="B8" s="75"/>
      <c r="C8" s="76" t="s">
        <v>57</v>
      </c>
      <c r="D8" s="77">
        <v>1</v>
      </c>
    </row>
    <row r="9" spans="1:4" s="78" customFormat="1" ht="19.5" customHeight="1">
      <c r="A9" s="74">
        <v>10400</v>
      </c>
      <c r="B9" s="75"/>
      <c r="C9" s="76" t="s">
        <v>106</v>
      </c>
      <c r="D9" s="77">
        <v>302</v>
      </c>
    </row>
    <row r="10" spans="1:4" s="78" customFormat="1" ht="19.5" customHeight="1">
      <c r="A10" s="74">
        <v>10500</v>
      </c>
      <c r="B10" s="75"/>
      <c r="C10" s="76" t="s">
        <v>107</v>
      </c>
      <c r="D10" s="77">
        <v>328778</v>
      </c>
    </row>
    <row r="11" spans="1:4" s="78" customFormat="1" ht="19.5" customHeight="1">
      <c r="A11" s="74">
        <v>10600</v>
      </c>
      <c r="B11" s="75"/>
      <c r="C11" s="76" t="s">
        <v>108</v>
      </c>
      <c r="D11" s="77">
        <v>3284</v>
      </c>
    </row>
    <row r="12" spans="1:4" s="78" customFormat="1" ht="19.5" customHeight="1">
      <c r="A12" s="74">
        <v>12200</v>
      </c>
      <c r="B12" s="75"/>
      <c r="C12" s="76" t="s">
        <v>74</v>
      </c>
      <c r="D12" s="77">
        <v>2</v>
      </c>
    </row>
    <row r="13" spans="1:4" s="78" customFormat="1" ht="19.5" customHeight="1">
      <c r="A13" s="74">
        <v>12700</v>
      </c>
      <c r="B13" s="75"/>
      <c r="C13" s="76" t="s">
        <v>109</v>
      </c>
      <c r="D13" s="77">
        <v>1087</v>
      </c>
    </row>
    <row r="14" spans="1:4" s="78" customFormat="1" ht="19.5" customHeight="1">
      <c r="A14" s="74">
        <v>13000</v>
      </c>
      <c r="B14" s="75"/>
      <c r="C14" s="76" t="s">
        <v>110</v>
      </c>
      <c r="D14" s="77">
        <v>6</v>
      </c>
    </row>
    <row r="15" spans="1:4" s="78" customFormat="1" ht="19.5" customHeight="1">
      <c r="A15" s="74">
        <v>14000</v>
      </c>
      <c r="B15" s="75"/>
      <c r="C15" s="76" t="s">
        <v>82</v>
      </c>
      <c r="D15" s="77">
        <v>29</v>
      </c>
    </row>
    <row r="16" spans="1:4" s="78" customFormat="1" ht="19.5" customHeight="1">
      <c r="A16" s="74">
        <v>16000</v>
      </c>
      <c r="B16" s="75"/>
      <c r="C16" s="76" t="s">
        <v>111</v>
      </c>
      <c r="D16" s="77">
        <v>3</v>
      </c>
    </row>
    <row r="17" spans="1:4" s="78" customFormat="1" ht="19.5" customHeight="1" thickBot="1">
      <c r="A17" s="79">
        <v>16100</v>
      </c>
      <c r="B17" s="80"/>
      <c r="C17" s="81" t="s">
        <v>89</v>
      </c>
      <c r="D17" s="82">
        <v>5</v>
      </c>
    </row>
    <row r="18" spans="1:4" s="78" customFormat="1" ht="22.5" customHeight="1" thickBot="1">
      <c r="A18" s="83"/>
      <c r="B18" s="84"/>
      <c r="C18" s="85" t="s">
        <v>112</v>
      </c>
      <c r="D18" s="86">
        <f>SUM(D7:D17)</f>
        <v>333497</v>
      </c>
    </row>
    <row r="19" spans="1:4" s="78" customFormat="1" ht="22.5" customHeight="1">
      <c r="A19" s="70"/>
      <c r="B19" s="71" t="s">
        <v>113</v>
      </c>
      <c r="C19" s="72" t="s">
        <v>170</v>
      </c>
      <c r="D19" s="73"/>
    </row>
    <row r="20" spans="1:4" s="78" customFormat="1" ht="19.5" customHeight="1" thickBot="1">
      <c r="A20" s="79">
        <v>20400</v>
      </c>
      <c r="B20" s="80"/>
      <c r="C20" s="81" t="s">
        <v>114</v>
      </c>
      <c r="D20" s="82">
        <v>175</v>
      </c>
    </row>
    <row r="21" spans="1:4" s="78" customFormat="1" ht="21" customHeight="1" thickBot="1">
      <c r="A21" s="83"/>
      <c r="B21" s="84"/>
      <c r="C21" s="85" t="s">
        <v>115</v>
      </c>
      <c r="D21" s="86">
        <f>SUM(D19:D20)</f>
        <v>175</v>
      </c>
    </row>
    <row r="22" spans="1:4" s="45" customFormat="1" ht="24" customHeight="1">
      <c r="A22" s="70"/>
      <c r="B22" s="71" t="s">
        <v>116</v>
      </c>
      <c r="C22" s="72" t="s">
        <v>171</v>
      </c>
      <c r="D22" s="73"/>
    </row>
    <row r="23" spans="1:4" s="78" customFormat="1" ht="19.5" customHeight="1">
      <c r="A23" s="74">
        <v>10700</v>
      </c>
      <c r="B23" s="75"/>
      <c r="C23" s="76" t="s">
        <v>117</v>
      </c>
      <c r="D23" s="77">
        <v>161</v>
      </c>
    </row>
    <row r="24" spans="1:4" s="78" customFormat="1" ht="19.5" customHeight="1">
      <c r="A24" s="74">
        <v>11200</v>
      </c>
      <c r="B24" s="75"/>
      <c r="C24" s="76" t="s">
        <v>118</v>
      </c>
      <c r="D24" s="77">
        <v>2483</v>
      </c>
    </row>
    <row r="25" spans="1:4" s="78" customFormat="1" ht="19.5" customHeight="1">
      <c r="A25" s="74">
        <v>12400</v>
      </c>
      <c r="B25" s="75"/>
      <c r="C25" s="76" t="s">
        <v>76</v>
      </c>
      <c r="D25" s="77">
        <v>2</v>
      </c>
    </row>
    <row r="26" spans="1:4" s="78" customFormat="1" ht="19.5" customHeight="1">
      <c r="A26" s="74">
        <v>16200</v>
      </c>
      <c r="B26" s="75"/>
      <c r="C26" s="76" t="s">
        <v>119</v>
      </c>
      <c r="D26" s="77">
        <v>883</v>
      </c>
    </row>
    <row r="27" spans="1:4" s="78" customFormat="1" ht="19.5" customHeight="1" thickBot="1">
      <c r="A27" s="87">
        <v>20600</v>
      </c>
      <c r="B27" s="88"/>
      <c r="C27" s="89" t="s">
        <v>120</v>
      </c>
      <c r="D27" s="90">
        <v>232783</v>
      </c>
    </row>
    <row r="28" spans="1:4" s="78" customFormat="1" ht="24" customHeight="1" thickBot="1">
      <c r="A28" s="83"/>
      <c r="B28" s="84"/>
      <c r="C28" s="85" t="s">
        <v>121</v>
      </c>
      <c r="D28" s="86">
        <f>SUM(D23:D27)</f>
        <v>236312</v>
      </c>
    </row>
    <row r="29" spans="1:4" s="45" customFormat="1" ht="24" customHeight="1">
      <c r="A29" s="70"/>
      <c r="B29" s="71" t="s">
        <v>122</v>
      </c>
      <c r="C29" s="72" t="s">
        <v>172</v>
      </c>
      <c r="D29" s="73"/>
    </row>
    <row r="30" spans="1:4" s="78" customFormat="1" ht="19.5" customHeight="1">
      <c r="A30" s="74">
        <v>11300</v>
      </c>
      <c r="B30" s="75"/>
      <c r="C30" s="76" t="s">
        <v>123</v>
      </c>
      <c r="D30" s="77">
        <v>14</v>
      </c>
    </row>
    <row r="31" spans="1:4" s="78" customFormat="1" ht="19.5" customHeight="1">
      <c r="A31" s="74">
        <v>11400</v>
      </c>
      <c r="B31" s="75"/>
      <c r="C31" s="76" t="s">
        <v>124</v>
      </c>
      <c r="D31" s="77">
        <v>798</v>
      </c>
    </row>
    <row r="32" spans="1:4" s="78" customFormat="1" ht="19.5" customHeight="1">
      <c r="A32" s="74">
        <v>13700</v>
      </c>
      <c r="B32" s="75"/>
      <c r="C32" s="76" t="s">
        <v>81</v>
      </c>
      <c r="D32" s="77">
        <v>1179</v>
      </c>
    </row>
    <row r="33" spans="1:4" s="78" customFormat="1" ht="19.5" customHeight="1">
      <c r="A33" s="74">
        <v>15500</v>
      </c>
      <c r="B33" s="75"/>
      <c r="C33" s="76" t="s">
        <v>125</v>
      </c>
      <c r="D33" s="77">
        <v>74</v>
      </c>
    </row>
    <row r="34" spans="1:4" s="78" customFormat="1" ht="42.75" customHeight="1" thickBot="1">
      <c r="A34" s="91" t="s">
        <v>126</v>
      </c>
      <c r="B34" s="88"/>
      <c r="C34" s="92" t="s">
        <v>173</v>
      </c>
      <c r="D34" s="90">
        <v>851</v>
      </c>
    </row>
    <row r="35" spans="1:4" s="78" customFormat="1" ht="25.5" customHeight="1" thickBot="1">
      <c r="A35" s="83"/>
      <c r="B35" s="84"/>
      <c r="C35" s="85" t="s">
        <v>127</v>
      </c>
      <c r="D35" s="86">
        <f>SUM(D29:D34)</f>
        <v>2916</v>
      </c>
    </row>
    <row r="36" spans="1:5" s="78" customFormat="1" ht="24" customHeight="1">
      <c r="A36" s="379" t="s">
        <v>128</v>
      </c>
      <c r="B36" s="379"/>
      <c r="C36" s="379"/>
      <c r="D36" s="379"/>
      <c r="E36" s="64"/>
    </row>
    <row r="37" spans="1:5" s="78" customFormat="1" ht="24" customHeight="1">
      <c r="A37" s="366" t="s">
        <v>103</v>
      </c>
      <c r="B37" s="366"/>
      <c r="C37" s="366"/>
      <c r="D37" s="366"/>
      <c r="E37" s="45"/>
    </row>
    <row r="38" spans="1:5" s="78" customFormat="1" ht="22.5" customHeight="1">
      <c r="A38" s="366" t="s">
        <v>104</v>
      </c>
      <c r="B38" s="366"/>
      <c r="C38" s="366"/>
      <c r="D38" s="366"/>
      <c r="E38" s="45"/>
    </row>
    <row r="39" spans="1:5" s="78" customFormat="1" ht="15" customHeight="1" thickBot="1">
      <c r="A39" s="369" t="s">
        <v>50</v>
      </c>
      <c r="B39" s="369"/>
      <c r="C39" s="369"/>
      <c r="D39" s="369"/>
      <c r="E39" s="64"/>
    </row>
    <row r="40" spans="1:5" s="78" customFormat="1" ht="18.75" customHeight="1">
      <c r="A40" s="93" t="s">
        <v>51</v>
      </c>
      <c r="B40" s="374" t="s">
        <v>52</v>
      </c>
      <c r="C40" s="375"/>
      <c r="D40" s="94" t="s">
        <v>53</v>
      </c>
      <c r="E40" s="64"/>
    </row>
    <row r="41" spans="1:5" s="78" customFormat="1" ht="19.5" customHeight="1" thickBot="1">
      <c r="A41" s="95" t="s">
        <v>54</v>
      </c>
      <c r="B41" s="376"/>
      <c r="C41" s="377"/>
      <c r="D41" s="96" t="s">
        <v>55</v>
      </c>
      <c r="E41" s="64"/>
    </row>
    <row r="42" spans="1:5" s="78" customFormat="1" ht="21" customHeight="1">
      <c r="A42" s="70"/>
      <c r="B42" s="71" t="s">
        <v>129</v>
      </c>
      <c r="C42" s="72" t="s">
        <v>174</v>
      </c>
      <c r="D42" s="73"/>
      <c r="E42" s="64"/>
    </row>
    <row r="43" spans="1:5" s="78" customFormat="1" ht="21.75" customHeight="1" thickBot="1">
      <c r="A43" s="79">
        <v>11300</v>
      </c>
      <c r="B43" s="80"/>
      <c r="C43" s="81" t="s">
        <v>123</v>
      </c>
      <c r="D43" s="82">
        <v>19986</v>
      </c>
      <c r="E43" s="64"/>
    </row>
    <row r="44" spans="1:5" s="78" customFormat="1" ht="24" customHeight="1" thickBot="1">
      <c r="A44" s="83"/>
      <c r="B44" s="84"/>
      <c r="C44" s="85" t="s">
        <v>130</v>
      </c>
      <c r="D44" s="86">
        <f>SUM(D43)</f>
        <v>19986</v>
      </c>
      <c r="E44" s="64"/>
    </row>
    <row r="45" spans="1:4" s="45" customFormat="1" ht="18" customHeight="1">
      <c r="A45" s="70"/>
      <c r="B45" s="71" t="s">
        <v>131</v>
      </c>
      <c r="C45" s="72" t="s">
        <v>175</v>
      </c>
      <c r="D45" s="73"/>
    </row>
    <row r="46" spans="1:4" s="78" customFormat="1" ht="18" customHeight="1">
      <c r="A46" s="74">
        <v>11500</v>
      </c>
      <c r="B46" s="75"/>
      <c r="C46" s="76" t="s">
        <v>69</v>
      </c>
      <c r="D46" s="77">
        <v>794</v>
      </c>
    </row>
    <row r="47" spans="1:4" s="78" customFormat="1" ht="18" customHeight="1">
      <c r="A47" s="74">
        <v>13100</v>
      </c>
      <c r="B47" s="75"/>
      <c r="C47" s="76" t="s">
        <v>79</v>
      </c>
      <c r="D47" s="77">
        <v>7</v>
      </c>
    </row>
    <row r="48" spans="1:4" s="78" customFormat="1" ht="39.75" customHeight="1" thickBot="1">
      <c r="A48" s="97" t="s">
        <v>132</v>
      </c>
      <c r="B48" s="80"/>
      <c r="C48" s="81" t="s">
        <v>133</v>
      </c>
      <c r="D48" s="82">
        <v>111584</v>
      </c>
    </row>
    <row r="49" spans="1:4" s="78" customFormat="1" ht="24" customHeight="1" thickBot="1">
      <c r="A49" s="83"/>
      <c r="B49" s="84"/>
      <c r="C49" s="85" t="s">
        <v>134</v>
      </c>
      <c r="D49" s="86">
        <f>SUM(D46:D48)</f>
        <v>112385</v>
      </c>
    </row>
    <row r="50" spans="1:4" s="45" customFormat="1" ht="19.5" customHeight="1">
      <c r="A50" s="70"/>
      <c r="B50" s="71" t="s">
        <v>135</v>
      </c>
      <c r="C50" s="72" t="s">
        <v>176</v>
      </c>
      <c r="D50" s="73"/>
    </row>
    <row r="51" spans="1:4" s="45" customFormat="1" ht="19.5" customHeight="1">
      <c r="A51" s="98">
        <v>10100</v>
      </c>
      <c r="B51" s="75"/>
      <c r="C51" s="99" t="s">
        <v>136</v>
      </c>
      <c r="D51" s="77"/>
    </row>
    <row r="52" spans="1:4" s="45" customFormat="1" ht="19.5" customHeight="1">
      <c r="A52" s="98">
        <v>10103</v>
      </c>
      <c r="B52" s="75"/>
      <c r="C52" s="76" t="s">
        <v>137</v>
      </c>
      <c r="D52" s="77">
        <v>32557</v>
      </c>
    </row>
    <row r="53" spans="1:4" s="45" customFormat="1" ht="16.5" customHeight="1">
      <c r="A53" s="100">
        <v>10107</v>
      </c>
      <c r="B53" s="101"/>
      <c r="C53" s="102" t="s">
        <v>138</v>
      </c>
      <c r="D53" s="103">
        <v>4400</v>
      </c>
    </row>
    <row r="54" spans="1:4" s="78" customFormat="1" ht="24">
      <c r="A54" s="98">
        <v>11900</v>
      </c>
      <c r="B54" s="75"/>
      <c r="C54" s="76" t="s">
        <v>139</v>
      </c>
      <c r="D54" s="77">
        <v>27860</v>
      </c>
    </row>
    <row r="55" spans="1:4" s="78" customFormat="1" ht="41.25" customHeight="1">
      <c r="A55" s="98" t="s">
        <v>140</v>
      </c>
      <c r="B55" s="75"/>
      <c r="C55" s="76" t="s">
        <v>141</v>
      </c>
      <c r="D55" s="77">
        <v>6197</v>
      </c>
    </row>
    <row r="56" spans="1:4" s="78" customFormat="1" ht="24">
      <c r="A56" s="98">
        <v>12107</v>
      </c>
      <c r="B56" s="75"/>
      <c r="C56" s="76" t="s">
        <v>142</v>
      </c>
      <c r="D56" s="77">
        <v>10</v>
      </c>
    </row>
    <row r="57" spans="1:4" s="78" customFormat="1" ht="36.75" customHeight="1">
      <c r="A57" s="104" t="s">
        <v>143</v>
      </c>
      <c r="B57" s="75"/>
      <c r="C57" s="76" t="s">
        <v>144</v>
      </c>
      <c r="D57" s="77">
        <v>5939</v>
      </c>
    </row>
    <row r="58" spans="1:4" s="78" customFormat="1" ht="21.75" customHeight="1">
      <c r="A58" s="74">
        <v>12307</v>
      </c>
      <c r="B58" s="75"/>
      <c r="C58" s="76" t="s">
        <v>145</v>
      </c>
      <c r="D58" s="77">
        <v>2150</v>
      </c>
    </row>
    <row r="59" spans="1:4" s="78" customFormat="1" ht="21.75" customHeight="1">
      <c r="A59" s="74">
        <v>13300</v>
      </c>
      <c r="B59" s="75"/>
      <c r="C59" s="76" t="s">
        <v>80</v>
      </c>
      <c r="D59" s="77">
        <v>6</v>
      </c>
    </row>
    <row r="60" spans="1:4" s="78" customFormat="1" ht="21.75" customHeight="1">
      <c r="A60" s="87">
        <v>17800</v>
      </c>
      <c r="B60" s="88"/>
      <c r="C60" s="89" t="s">
        <v>94</v>
      </c>
      <c r="D60" s="90">
        <v>433</v>
      </c>
    </row>
    <row r="61" spans="1:4" s="78" customFormat="1" ht="21.75" customHeight="1" thickBot="1">
      <c r="A61" s="105">
        <v>18100</v>
      </c>
      <c r="B61" s="106"/>
      <c r="C61" s="107" t="s">
        <v>96</v>
      </c>
      <c r="D61" s="108">
        <v>44119</v>
      </c>
    </row>
    <row r="62" spans="1:4" s="78" customFormat="1" ht="21.75" customHeight="1" thickBot="1">
      <c r="A62" s="83"/>
      <c r="B62" s="84"/>
      <c r="C62" s="85" t="s">
        <v>146</v>
      </c>
      <c r="D62" s="86">
        <f>SUM(D52:D61)</f>
        <v>123671</v>
      </c>
    </row>
    <row r="63" spans="1:4" s="78" customFormat="1" ht="18.75" customHeight="1">
      <c r="A63" s="109"/>
      <c r="B63" s="110" t="s">
        <v>147</v>
      </c>
      <c r="C63" s="111" t="s">
        <v>177</v>
      </c>
      <c r="D63" s="112"/>
    </row>
    <row r="64" spans="1:4" s="78" customFormat="1" ht="18" customHeight="1">
      <c r="A64" s="113">
        <v>10800</v>
      </c>
      <c r="B64" s="114"/>
      <c r="C64" s="115" t="s">
        <v>148</v>
      </c>
      <c r="D64" s="116">
        <v>755</v>
      </c>
    </row>
    <row r="65" spans="1:4" s="78" customFormat="1" ht="18" customHeight="1">
      <c r="A65" s="113">
        <v>11600</v>
      </c>
      <c r="B65" s="114"/>
      <c r="C65" s="115" t="s">
        <v>70</v>
      </c>
      <c r="D65" s="116">
        <v>92</v>
      </c>
    </row>
    <row r="66" spans="1:4" s="78" customFormat="1" ht="18" customHeight="1">
      <c r="A66" s="113">
        <v>15000</v>
      </c>
      <c r="B66" s="114"/>
      <c r="C66" s="115" t="s">
        <v>84</v>
      </c>
      <c r="D66" s="116">
        <v>319</v>
      </c>
    </row>
    <row r="67" spans="1:4" s="78" customFormat="1" ht="18" customHeight="1">
      <c r="A67" s="113">
        <v>15900</v>
      </c>
      <c r="B67" s="114"/>
      <c r="C67" s="115" t="s">
        <v>149</v>
      </c>
      <c r="D67" s="116">
        <v>180</v>
      </c>
    </row>
    <row r="68" spans="1:4" s="78" customFormat="1" ht="18" customHeight="1" thickBot="1">
      <c r="A68" s="117">
        <v>16500</v>
      </c>
      <c r="B68" s="118"/>
      <c r="C68" s="119" t="s">
        <v>91</v>
      </c>
      <c r="D68" s="120">
        <v>112</v>
      </c>
    </row>
    <row r="69" spans="1:4" s="78" customFormat="1" ht="21.75" customHeight="1" thickBot="1">
      <c r="A69" s="121"/>
      <c r="B69" s="122"/>
      <c r="C69" s="123" t="s">
        <v>150</v>
      </c>
      <c r="D69" s="124">
        <f>SUM(D63:D68)</f>
        <v>1458</v>
      </c>
    </row>
    <row r="70" spans="1:4" ht="24.75">
      <c r="A70" s="379" t="s">
        <v>128</v>
      </c>
      <c r="B70" s="379"/>
      <c r="C70" s="379"/>
      <c r="D70" s="379"/>
    </row>
    <row r="71" spans="1:4" s="45" customFormat="1" ht="24.75" customHeight="1">
      <c r="A71" s="366" t="s">
        <v>103</v>
      </c>
      <c r="B71" s="366"/>
      <c r="C71" s="366"/>
      <c r="D71" s="366"/>
    </row>
    <row r="72" spans="1:4" s="45" customFormat="1" ht="24.75" customHeight="1">
      <c r="A72" s="366" t="s">
        <v>104</v>
      </c>
      <c r="B72" s="366"/>
      <c r="C72" s="366"/>
      <c r="D72" s="366"/>
    </row>
    <row r="73" spans="1:4" ht="25.5" thickBot="1">
      <c r="A73" s="369" t="s">
        <v>50</v>
      </c>
      <c r="B73" s="369"/>
      <c r="C73" s="369"/>
      <c r="D73" s="369"/>
    </row>
    <row r="74" spans="1:4" ht="24.75">
      <c r="A74" s="93" t="s">
        <v>51</v>
      </c>
      <c r="B74" s="370" t="s">
        <v>52</v>
      </c>
      <c r="C74" s="371"/>
      <c r="D74" s="94" t="s">
        <v>53</v>
      </c>
    </row>
    <row r="75" spans="1:4" ht="25.5" thickBot="1">
      <c r="A75" s="95" t="s">
        <v>54</v>
      </c>
      <c r="B75" s="372"/>
      <c r="C75" s="373"/>
      <c r="D75" s="96" t="s">
        <v>55</v>
      </c>
    </row>
    <row r="76" spans="1:4" ht="21.75" customHeight="1">
      <c r="A76" s="109"/>
      <c r="B76" s="110" t="s">
        <v>151</v>
      </c>
      <c r="C76" s="111" t="s">
        <v>178</v>
      </c>
      <c r="D76" s="112"/>
    </row>
    <row r="77" spans="1:4" ht="21.75" customHeight="1" thickBot="1">
      <c r="A77" s="125">
        <v>11000</v>
      </c>
      <c r="B77" s="126"/>
      <c r="C77" s="127" t="s">
        <v>152</v>
      </c>
      <c r="D77" s="128">
        <v>28304</v>
      </c>
    </row>
    <row r="78" spans="1:4" ht="25.5" thickBot="1">
      <c r="A78" s="121"/>
      <c r="B78" s="122"/>
      <c r="C78" s="123" t="s">
        <v>153</v>
      </c>
      <c r="D78" s="124">
        <f>SUM(D77:D77)</f>
        <v>28304</v>
      </c>
    </row>
    <row r="79" spans="1:4" ht="21.75" customHeight="1">
      <c r="A79" s="109"/>
      <c r="B79" s="110" t="s">
        <v>154</v>
      </c>
      <c r="C79" s="111" t="s">
        <v>179</v>
      </c>
      <c r="D79" s="112"/>
    </row>
    <row r="80" spans="1:4" ht="21.75" customHeight="1">
      <c r="A80" s="113">
        <v>11100</v>
      </c>
      <c r="B80" s="114"/>
      <c r="C80" s="115" t="s">
        <v>155</v>
      </c>
      <c r="D80" s="116">
        <v>3096</v>
      </c>
    </row>
    <row r="81" spans="1:4" ht="21.75" customHeight="1" thickBot="1">
      <c r="A81" s="117">
        <v>17900</v>
      </c>
      <c r="B81" s="118"/>
      <c r="C81" s="119" t="s">
        <v>95</v>
      </c>
      <c r="D81" s="120">
        <v>1036</v>
      </c>
    </row>
    <row r="82" spans="1:4" ht="25.5" thickBot="1">
      <c r="A82" s="121"/>
      <c r="B82" s="122"/>
      <c r="C82" s="123" t="s">
        <v>156</v>
      </c>
      <c r="D82" s="124">
        <f>SUM(D80:D81)</f>
        <v>4132</v>
      </c>
    </row>
    <row r="83" spans="1:4" ht="20.25" customHeight="1">
      <c r="A83" s="109"/>
      <c r="B83" s="110" t="s">
        <v>157</v>
      </c>
      <c r="C83" s="111" t="s">
        <v>180</v>
      </c>
      <c r="D83" s="112"/>
    </row>
    <row r="84" spans="1:4" ht="42.75" customHeight="1">
      <c r="A84" s="129">
        <v>11700</v>
      </c>
      <c r="B84" s="114"/>
      <c r="C84" s="76" t="s">
        <v>158</v>
      </c>
      <c r="D84" s="77">
        <v>42000</v>
      </c>
    </row>
    <row r="85" spans="1:4" ht="24.75">
      <c r="A85" s="130">
        <v>11700</v>
      </c>
      <c r="B85" s="118"/>
      <c r="C85" s="89" t="s">
        <v>159</v>
      </c>
      <c r="D85" s="90">
        <v>92</v>
      </c>
    </row>
    <row r="86" spans="1:4" ht="20.25" customHeight="1" thickBot="1">
      <c r="A86" s="125">
        <v>14222</v>
      </c>
      <c r="B86" s="126"/>
      <c r="C86" s="127" t="s">
        <v>160</v>
      </c>
      <c r="D86" s="128">
        <v>45000</v>
      </c>
    </row>
    <row r="87" spans="1:4" ht="20.25" customHeight="1" thickBot="1">
      <c r="A87" s="121"/>
      <c r="B87" s="122"/>
      <c r="C87" s="123" t="s">
        <v>161</v>
      </c>
      <c r="D87" s="124">
        <f>SUM(D84:D86)</f>
        <v>87092</v>
      </c>
    </row>
    <row r="88" spans="1:4" ht="20.25" customHeight="1">
      <c r="A88" s="109"/>
      <c r="B88" s="110" t="s">
        <v>162</v>
      </c>
      <c r="C88" s="111" t="s">
        <v>181</v>
      </c>
      <c r="D88" s="112"/>
    </row>
    <row r="89" spans="1:4" ht="20.25" customHeight="1">
      <c r="A89" s="113">
        <v>10900</v>
      </c>
      <c r="B89" s="114"/>
      <c r="C89" s="115" t="s">
        <v>63</v>
      </c>
      <c r="D89" s="116">
        <v>13396</v>
      </c>
    </row>
    <row r="90" spans="1:4" ht="20.25" customHeight="1">
      <c r="A90" s="113">
        <v>15700</v>
      </c>
      <c r="B90" s="114"/>
      <c r="C90" s="115" t="s">
        <v>163</v>
      </c>
      <c r="D90" s="116">
        <v>25</v>
      </c>
    </row>
    <row r="91" spans="1:4" ht="20.25" customHeight="1" thickBot="1">
      <c r="A91" s="117">
        <v>16700</v>
      </c>
      <c r="B91" s="118"/>
      <c r="C91" s="119" t="s">
        <v>92</v>
      </c>
      <c r="D91" s="120">
        <v>13511</v>
      </c>
    </row>
    <row r="92" spans="1:4" ht="20.25" customHeight="1" thickBot="1">
      <c r="A92" s="121"/>
      <c r="B92" s="122"/>
      <c r="C92" s="123" t="s">
        <v>164</v>
      </c>
      <c r="D92" s="124">
        <f>SUM(D89:D91)</f>
        <v>26932</v>
      </c>
    </row>
    <row r="93" spans="1:4" ht="20.25" customHeight="1">
      <c r="A93" s="109"/>
      <c r="B93" s="110" t="s">
        <v>165</v>
      </c>
      <c r="C93" s="111" t="s">
        <v>182</v>
      </c>
      <c r="D93" s="112"/>
    </row>
    <row r="94" spans="1:4" ht="20.25" customHeight="1" thickBot="1">
      <c r="A94" s="125">
        <v>40501</v>
      </c>
      <c r="B94" s="126"/>
      <c r="C94" s="127" t="s">
        <v>99</v>
      </c>
      <c r="D94" s="128">
        <v>486140</v>
      </c>
    </row>
    <row r="95" spans="1:4" ht="20.25" customHeight="1" thickBot="1">
      <c r="A95" s="121"/>
      <c r="B95" s="122"/>
      <c r="C95" s="123" t="s">
        <v>166</v>
      </c>
      <c r="D95" s="124">
        <f>SUM(D94)</f>
        <v>486140</v>
      </c>
    </row>
    <row r="96" spans="1:4" ht="20.25" customHeight="1" thickBot="1">
      <c r="A96" s="117">
        <v>19000</v>
      </c>
      <c r="B96" s="118"/>
      <c r="C96" s="131" t="s">
        <v>167</v>
      </c>
      <c r="D96" s="120">
        <v>14000</v>
      </c>
    </row>
    <row r="97" spans="1:4" ht="20.25" customHeight="1" thickBot="1">
      <c r="A97" s="132"/>
      <c r="B97" s="133"/>
      <c r="C97" s="134" t="s">
        <v>168</v>
      </c>
      <c r="D97" s="135">
        <f>SUM(D18+D21+D28+D35+D44+D49+D62+D69+D78+D82+D87+D92+D95+D96)</f>
        <v>1477000</v>
      </c>
    </row>
    <row r="98" spans="1:4" ht="13.5" customHeight="1">
      <c r="A98" s="136"/>
      <c r="B98" s="136"/>
      <c r="C98" s="136"/>
      <c r="D98" s="136"/>
    </row>
    <row r="99" spans="1:4" ht="13.5" customHeight="1">
      <c r="A99" s="136"/>
      <c r="B99" s="136"/>
      <c r="C99" s="136"/>
      <c r="D99" s="136"/>
    </row>
    <row r="100" spans="1:4" ht="13.5" customHeight="1">
      <c r="A100" s="136"/>
      <c r="B100" s="136"/>
      <c r="C100" s="136"/>
      <c r="D100" s="136"/>
    </row>
    <row r="101" spans="1:4" ht="13.5" customHeight="1">
      <c r="A101" s="136"/>
      <c r="B101" s="136"/>
      <c r="C101" s="136"/>
      <c r="D101" s="136"/>
    </row>
    <row r="102" spans="1:4" ht="13.5" customHeight="1">
      <c r="A102" s="136"/>
      <c r="B102" s="136"/>
      <c r="C102" s="136"/>
      <c r="D102" s="136"/>
    </row>
    <row r="103" spans="1:4" ht="13.5" customHeight="1">
      <c r="A103" s="136"/>
      <c r="B103" s="136"/>
      <c r="C103" s="136"/>
      <c r="D103" s="136"/>
    </row>
    <row r="104" spans="1:4" ht="13.5" customHeight="1">
      <c r="A104" s="136"/>
      <c r="B104" s="136"/>
      <c r="C104" s="136"/>
      <c r="D104" s="136"/>
    </row>
    <row r="105" spans="1:4" ht="13.5" customHeight="1">
      <c r="A105" s="136"/>
      <c r="B105" s="136"/>
      <c r="C105" s="136"/>
      <c r="D105" s="136"/>
    </row>
    <row r="106" spans="1:4" ht="13.5" customHeight="1">
      <c r="A106" s="136"/>
      <c r="B106" s="136"/>
      <c r="C106" s="136"/>
      <c r="D106" s="136"/>
    </row>
    <row r="107" spans="1:4" ht="13.5" customHeight="1">
      <c r="A107" s="136"/>
      <c r="B107" s="136"/>
      <c r="C107" s="136"/>
      <c r="D107" s="136"/>
    </row>
    <row r="108" spans="1:4" ht="13.5" customHeight="1">
      <c r="A108" s="136"/>
      <c r="B108" s="136"/>
      <c r="C108" s="136"/>
      <c r="D108" s="136"/>
    </row>
    <row r="109" spans="1:4" ht="13.5" customHeight="1">
      <c r="A109" s="136"/>
      <c r="B109" s="136"/>
      <c r="C109" s="136"/>
      <c r="D109" s="136"/>
    </row>
    <row r="110" spans="1:4" ht="13.5" customHeight="1">
      <c r="A110" s="136"/>
      <c r="B110" s="136"/>
      <c r="C110" s="136"/>
      <c r="D110" s="136"/>
    </row>
    <row r="111" spans="1:4" ht="13.5" customHeight="1">
      <c r="A111" s="136"/>
      <c r="B111" s="136"/>
      <c r="C111" s="136"/>
      <c r="D111" s="136"/>
    </row>
    <row r="112" spans="1:4" ht="13.5" customHeight="1">
      <c r="A112" s="136"/>
      <c r="B112" s="136"/>
      <c r="C112" s="136"/>
      <c r="D112" s="136"/>
    </row>
    <row r="113" spans="1:4" ht="13.5" customHeight="1">
      <c r="A113" s="136"/>
      <c r="B113" s="136"/>
      <c r="C113" s="136"/>
      <c r="D113" s="136"/>
    </row>
    <row r="114" spans="1:4" ht="13.5" customHeight="1">
      <c r="A114" s="136"/>
      <c r="B114" s="136"/>
      <c r="C114" s="136"/>
      <c r="D114" s="136"/>
    </row>
    <row r="115" spans="1:4" ht="13.5" customHeight="1">
      <c r="A115" s="136"/>
      <c r="B115" s="136"/>
      <c r="C115" s="136"/>
      <c r="D115" s="136"/>
    </row>
    <row r="116" spans="1:4" ht="13.5" customHeight="1">
      <c r="A116" s="136"/>
      <c r="B116" s="136"/>
      <c r="C116" s="136"/>
      <c r="D116" s="136"/>
    </row>
    <row r="117" spans="1:4" ht="13.5" customHeight="1">
      <c r="A117" s="136"/>
      <c r="B117" s="136"/>
      <c r="C117" s="136"/>
      <c r="D117" s="136"/>
    </row>
    <row r="118" spans="1:4" ht="13.5" customHeight="1">
      <c r="A118" s="136"/>
      <c r="B118" s="136"/>
      <c r="C118" s="136"/>
      <c r="D118" s="136"/>
    </row>
    <row r="119" spans="1:4" ht="13.5" customHeight="1">
      <c r="A119" s="136"/>
      <c r="B119" s="136"/>
      <c r="C119" s="136"/>
      <c r="D119" s="136"/>
    </row>
    <row r="120" spans="1:4" ht="13.5" customHeight="1">
      <c r="A120" s="136"/>
      <c r="B120" s="136"/>
      <c r="C120" s="136"/>
      <c r="D120" s="136"/>
    </row>
    <row r="121" spans="1:4" ht="13.5" customHeight="1">
      <c r="A121" s="136"/>
      <c r="B121" s="136"/>
      <c r="C121" s="136"/>
      <c r="D121" s="136"/>
    </row>
    <row r="122" spans="1:4" ht="13.5" customHeight="1">
      <c r="A122" s="136"/>
      <c r="B122" s="136"/>
      <c r="C122" s="136"/>
      <c r="D122" s="136"/>
    </row>
    <row r="123" spans="1:4" ht="13.5" customHeight="1">
      <c r="A123" s="136"/>
      <c r="B123" s="136"/>
      <c r="C123" s="136"/>
      <c r="D123" s="136"/>
    </row>
    <row r="124" spans="1:4" ht="13.5" customHeight="1">
      <c r="A124" s="136"/>
      <c r="B124" s="136"/>
      <c r="C124" s="136"/>
      <c r="D124" s="136"/>
    </row>
    <row r="125" spans="1:4" ht="13.5" customHeight="1">
      <c r="A125" s="136"/>
      <c r="B125" s="136"/>
      <c r="C125" s="136"/>
      <c r="D125" s="136"/>
    </row>
    <row r="126" spans="1:4" ht="13.5" customHeight="1">
      <c r="A126" s="136"/>
      <c r="B126" s="136"/>
      <c r="C126" s="136"/>
      <c r="D126" s="136"/>
    </row>
    <row r="127" spans="1:4" ht="13.5" customHeight="1">
      <c r="A127" s="136"/>
      <c r="B127" s="136"/>
      <c r="C127" s="136"/>
      <c r="D127" s="136"/>
    </row>
    <row r="128" spans="1:4" ht="13.5" customHeight="1">
      <c r="A128" s="136"/>
      <c r="B128" s="136"/>
      <c r="C128" s="136"/>
      <c r="D128" s="136"/>
    </row>
    <row r="129" spans="1:4" ht="13.5" customHeight="1">
      <c r="A129" s="136"/>
      <c r="B129" s="136"/>
      <c r="C129" s="136"/>
      <c r="D129" s="136"/>
    </row>
    <row r="130" spans="1:4" ht="13.5" customHeight="1">
      <c r="A130" s="136"/>
      <c r="B130" s="136"/>
      <c r="C130" s="136"/>
      <c r="D130" s="136"/>
    </row>
    <row r="131" spans="1:4" ht="13.5" customHeight="1">
      <c r="A131" s="136"/>
      <c r="B131" s="136"/>
      <c r="C131" s="136"/>
      <c r="D131" s="136"/>
    </row>
    <row r="132" spans="1:4" ht="13.5" customHeight="1">
      <c r="A132" s="136"/>
      <c r="B132" s="136"/>
      <c r="C132" s="136"/>
      <c r="D132" s="136"/>
    </row>
    <row r="133" spans="1:4" ht="13.5" customHeight="1">
      <c r="A133" s="136"/>
      <c r="B133" s="136"/>
      <c r="C133" s="136"/>
      <c r="D133" s="136"/>
    </row>
    <row r="134" spans="1:4" ht="13.5" customHeight="1">
      <c r="A134" s="136"/>
      <c r="B134" s="136"/>
      <c r="C134" s="136"/>
      <c r="D134" s="136"/>
    </row>
    <row r="135" spans="1:4" ht="13.5" customHeight="1">
      <c r="A135" s="136"/>
      <c r="B135" s="136"/>
      <c r="C135" s="136"/>
      <c r="D135" s="136"/>
    </row>
    <row r="136" spans="1:4" ht="13.5" customHeight="1">
      <c r="A136" s="136"/>
      <c r="B136" s="136"/>
      <c r="C136" s="136"/>
      <c r="D136" s="136"/>
    </row>
    <row r="137" spans="1:4" ht="13.5" customHeight="1">
      <c r="A137" s="136"/>
      <c r="B137" s="136"/>
      <c r="C137" s="136"/>
      <c r="D137" s="136"/>
    </row>
    <row r="138" spans="1:4" ht="13.5" customHeight="1">
      <c r="A138" s="136"/>
      <c r="B138" s="136"/>
      <c r="C138" s="136"/>
      <c r="D138" s="136"/>
    </row>
    <row r="139" spans="1:4" ht="13.5" customHeight="1">
      <c r="A139" s="136"/>
      <c r="B139" s="136"/>
      <c r="C139" s="136"/>
      <c r="D139" s="136"/>
    </row>
    <row r="140" spans="1:4" ht="13.5" customHeight="1">
      <c r="A140" s="136"/>
      <c r="B140" s="136"/>
      <c r="C140" s="136"/>
      <c r="D140" s="136"/>
    </row>
    <row r="141" spans="1:4" ht="13.5" customHeight="1">
      <c r="A141" s="136"/>
      <c r="B141" s="136"/>
      <c r="C141" s="136"/>
      <c r="D141" s="136"/>
    </row>
    <row r="142" spans="1:4" ht="13.5" customHeight="1">
      <c r="A142" s="136"/>
      <c r="B142" s="136"/>
      <c r="C142" s="136"/>
      <c r="D142" s="136"/>
    </row>
    <row r="143" spans="1:4" ht="13.5" customHeight="1">
      <c r="A143" s="136"/>
      <c r="B143" s="136"/>
      <c r="C143" s="136"/>
      <c r="D143" s="136"/>
    </row>
    <row r="144" spans="1:4" ht="13.5" customHeight="1">
      <c r="A144" s="136"/>
      <c r="B144" s="136"/>
      <c r="C144" s="136"/>
      <c r="D144" s="136"/>
    </row>
    <row r="145" spans="1:4" ht="13.5" customHeight="1">
      <c r="A145" s="136"/>
      <c r="B145" s="136"/>
      <c r="C145" s="136"/>
      <c r="D145" s="136"/>
    </row>
    <row r="146" spans="1:4" ht="13.5" customHeight="1">
      <c r="A146" s="136"/>
      <c r="B146" s="136"/>
      <c r="C146" s="136"/>
      <c r="D146" s="136"/>
    </row>
    <row r="147" spans="1:4" ht="13.5" customHeight="1">
      <c r="A147" s="136"/>
      <c r="B147" s="136"/>
      <c r="C147" s="136"/>
      <c r="D147" s="136"/>
    </row>
    <row r="148" spans="1:4" ht="13.5" customHeight="1">
      <c r="A148" s="136"/>
      <c r="B148" s="136"/>
      <c r="C148" s="136"/>
      <c r="D148" s="136"/>
    </row>
    <row r="149" spans="1:4" ht="13.5" customHeight="1">
      <c r="A149" s="136"/>
      <c r="B149" s="136"/>
      <c r="C149" s="136"/>
      <c r="D149" s="136"/>
    </row>
    <row r="150" spans="1:4" ht="13.5" customHeight="1">
      <c r="A150" s="136"/>
      <c r="B150" s="136"/>
      <c r="C150" s="136"/>
      <c r="D150" s="136"/>
    </row>
    <row r="151" spans="1:4" ht="13.5" customHeight="1">
      <c r="A151" s="136"/>
      <c r="B151" s="136"/>
      <c r="C151" s="136"/>
      <c r="D151" s="136"/>
    </row>
    <row r="152" spans="1:4" ht="13.5" customHeight="1">
      <c r="A152" s="136"/>
      <c r="B152" s="136"/>
      <c r="C152" s="136"/>
      <c r="D152" s="136"/>
    </row>
    <row r="153" spans="1:4" ht="13.5" customHeight="1">
      <c r="A153" s="136"/>
      <c r="B153" s="136"/>
      <c r="C153" s="136"/>
      <c r="D153" s="136"/>
    </row>
    <row r="154" spans="1:4" ht="13.5" customHeight="1">
      <c r="A154" s="136"/>
      <c r="B154" s="136"/>
      <c r="C154" s="136"/>
      <c r="D154" s="136"/>
    </row>
    <row r="155" spans="1:4" ht="13.5" customHeight="1">
      <c r="A155" s="136"/>
      <c r="B155" s="136"/>
      <c r="C155" s="136"/>
      <c r="D155" s="136"/>
    </row>
    <row r="156" spans="1:4" ht="13.5" customHeight="1">
      <c r="A156" s="136"/>
      <c r="B156" s="136"/>
      <c r="C156" s="136"/>
      <c r="D156" s="136"/>
    </row>
    <row r="157" spans="1:4" ht="13.5" customHeight="1">
      <c r="A157" s="136"/>
      <c r="B157" s="136"/>
      <c r="C157" s="136"/>
      <c r="D157" s="136"/>
    </row>
    <row r="158" spans="1:4" ht="13.5" customHeight="1">
      <c r="A158" s="136"/>
      <c r="B158" s="136"/>
      <c r="C158" s="136"/>
      <c r="D158" s="136"/>
    </row>
    <row r="159" spans="1:4" ht="13.5" customHeight="1">
      <c r="A159" s="136"/>
      <c r="B159" s="136"/>
      <c r="C159" s="136"/>
      <c r="D159" s="136"/>
    </row>
    <row r="160" spans="1:4" ht="13.5" customHeight="1">
      <c r="A160" s="136"/>
      <c r="B160" s="136"/>
      <c r="C160" s="136"/>
      <c r="D160" s="136"/>
    </row>
    <row r="161" spans="1:4" ht="13.5" customHeight="1">
      <c r="A161" s="136"/>
      <c r="B161" s="136"/>
      <c r="C161" s="136"/>
      <c r="D161" s="136"/>
    </row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</sheetData>
  <sheetProtection/>
  <mergeCells count="15">
    <mergeCell ref="B74:C75"/>
    <mergeCell ref="A1:D1"/>
    <mergeCell ref="A2:D2"/>
    <mergeCell ref="A3:D3"/>
    <mergeCell ref="A70:D70"/>
    <mergeCell ref="A37:D37"/>
    <mergeCell ref="A38:D38"/>
    <mergeCell ref="A36:D36"/>
    <mergeCell ref="A4:D4"/>
    <mergeCell ref="A39:D39"/>
    <mergeCell ref="A71:D71"/>
    <mergeCell ref="A72:D72"/>
    <mergeCell ref="B5:C6"/>
    <mergeCell ref="B40:C41"/>
    <mergeCell ref="A73:D73"/>
  </mergeCells>
  <printOptions horizontalCentered="1" verticalCentered="1"/>
  <pageMargins left="0.35433070866141736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GridLines="0" rightToLeft="1" zoomScalePageLayoutView="0" workbookViewId="0" topLeftCell="A31">
      <selection activeCell="E42" sqref="E42"/>
    </sheetView>
  </sheetViews>
  <sheetFormatPr defaultColWidth="9.140625" defaultRowHeight="12.75"/>
  <cols>
    <col min="1" max="1" width="5.7109375" style="139" customWidth="1"/>
    <col min="2" max="2" width="7.57421875" style="140" bestFit="1" customWidth="1"/>
    <col min="3" max="3" width="5.7109375" style="139" customWidth="1"/>
    <col min="4" max="4" width="43.7109375" style="139" bestFit="1" customWidth="1"/>
    <col min="5" max="5" width="18.57421875" style="199" bestFit="1" customWidth="1"/>
    <col min="6" max="16384" width="9.140625" style="139" customWidth="1"/>
  </cols>
  <sheetData>
    <row r="1" spans="1:5" s="137" customFormat="1" ht="18.75" customHeight="1">
      <c r="A1" s="365" t="s">
        <v>183</v>
      </c>
      <c r="B1" s="365"/>
      <c r="C1" s="365"/>
      <c r="D1" s="365"/>
      <c r="E1" s="365"/>
    </row>
    <row r="2" spans="1:5" s="138" customFormat="1" ht="21" customHeight="1">
      <c r="A2" s="366" t="s">
        <v>184</v>
      </c>
      <c r="B2" s="366"/>
      <c r="C2" s="366"/>
      <c r="D2" s="366"/>
      <c r="E2" s="366"/>
    </row>
    <row r="3" spans="1:5" s="138" customFormat="1" ht="21" customHeight="1">
      <c r="A3" s="366" t="s">
        <v>185</v>
      </c>
      <c r="B3" s="366"/>
      <c r="C3" s="366"/>
      <c r="D3" s="366"/>
      <c r="E3" s="366"/>
    </row>
    <row r="4" spans="3:5" ht="14.25" thickBot="1">
      <c r="C4" s="141"/>
      <c r="D4" s="142"/>
      <c r="E4" s="143" t="s">
        <v>50</v>
      </c>
    </row>
    <row r="5" spans="1:5" s="149" customFormat="1" ht="24" customHeight="1">
      <c r="A5" s="144" t="s">
        <v>186</v>
      </c>
      <c r="B5" s="145"/>
      <c r="C5" s="146"/>
      <c r="D5" s="147"/>
      <c r="E5" s="148" t="s">
        <v>53</v>
      </c>
    </row>
    <row r="6" spans="1:5" s="149" customFormat="1" ht="24" customHeight="1" thickBot="1">
      <c r="A6" s="150" t="s">
        <v>187</v>
      </c>
      <c r="B6" s="151" t="s">
        <v>188</v>
      </c>
      <c r="C6" s="152" t="s">
        <v>189</v>
      </c>
      <c r="D6" s="153" t="s">
        <v>190</v>
      </c>
      <c r="E6" s="154" t="s">
        <v>55</v>
      </c>
    </row>
    <row r="7" spans="1:5" s="149" customFormat="1" ht="17.25" customHeight="1">
      <c r="A7" s="155"/>
      <c r="B7" s="156"/>
      <c r="C7" s="157"/>
      <c r="D7" s="158" t="s">
        <v>225</v>
      </c>
      <c r="E7" s="159"/>
    </row>
    <row r="8" spans="1:5" s="149" customFormat="1" ht="17.25" customHeight="1">
      <c r="A8" s="160">
        <v>21</v>
      </c>
      <c r="B8" s="161">
        <v>101</v>
      </c>
      <c r="C8" s="162">
        <v>1</v>
      </c>
      <c r="D8" s="163" t="s">
        <v>191</v>
      </c>
      <c r="E8" s="164">
        <v>300000</v>
      </c>
    </row>
    <row r="9" spans="1:5" s="149" customFormat="1" ht="17.25" customHeight="1">
      <c r="A9" s="160">
        <v>11</v>
      </c>
      <c r="B9" s="161">
        <v>103</v>
      </c>
      <c r="C9" s="162">
        <v>1</v>
      </c>
      <c r="D9" s="163" t="s">
        <v>192</v>
      </c>
      <c r="E9" s="164">
        <v>110000</v>
      </c>
    </row>
    <row r="10" spans="1:5" s="149" customFormat="1" ht="17.25" customHeight="1">
      <c r="A10" s="160">
        <v>11</v>
      </c>
      <c r="B10" s="161">
        <v>104</v>
      </c>
      <c r="C10" s="162">
        <v>1</v>
      </c>
      <c r="D10" s="163" t="s">
        <v>193</v>
      </c>
      <c r="E10" s="164">
        <v>13000</v>
      </c>
    </row>
    <row r="11" spans="1:5" s="149" customFormat="1" ht="17.25" customHeight="1">
      <c r="A11" s="160">
        <v>41</v>
      </c>
      <c r="B11" s="161">
        <v>104</v>
      </c>
      <c r="C11" s="162">
        <v>1</v>
      </c>
      <c r="D11" s="163" t="s">
        <v>194</v>
      </c>
      <c r="E11" s="164">
        <v>25000</v>
      </c>
    </row>
    <row r="12" spans="1:5" s="149" customFormat="1" ht="17.25" customHeight="1">
      <c r="A12" s="160">
        <v>51</v>
      </c>
      <c r="B12" s="161">
        <v>105</v>
      </c>
      <c r="C12" s="162">
        <v>1</v>
      </c>
      <c r="D12" s="163" t="s">
        <v>195</v>
      </c>
      <c r="E12" s="164">
        <v>4000</v>
      </c>
    </row>
    <row r="13" spans="1:5" s="149" customFormat="1" ht="17.25" customHeight="1">
      <c r="A13" s="160">
        <v>52</v>
      </c>
      <c r="B13" s="161">
        <v>105</v>
      </c>
      <c r="C13" s="162">
        <v>1</v>
      </c>
      <c r="D13" s="163" t="s">
        <v>196</v>
      </c>
      <c r="E13" s="164">
        <v>25000</v>
      </c>
    </row>
    <row r="14" spans="1:5" s="149" customFormat="1" ht="17.25" customHeight="1">
      <c r="A14" s="160">
        <v>53</v>
      </c>
      <c r="B14" s="161">
        <v>105</v>
      </c>
      <c r="C14" s="162">
        <v>1</v>
      </c>
      <c r="D14" s="163" t="s">
        <v>197</v>
      </c>
      <c r="E14" s="164">
        <v>16800</v>
      </c>
    </row>
    <row r="15" spans="1:5" s="149" customFormat="1" ht="17.25" customHeight="1">
      <c r="A15" s="160">
        <v>54</v>
      </c>
      <c r="B15" s="161">
        <v>105</v>
      </c>
      <c r="C15" s="162">
        <v>1</v>
      </c>
      <c r="D15" s="163" t="s">
        <v>198</v>
      </c>
      <c r="E15" s="164">
        <v>15800</v>
      </c>
    </row>
    <row r="16" spans="1:5" s="149" customFormat="1" ht="17.25" customHeight="1">
      <c r="A16" s="160">
        <v>55</v>
      </c>
      <c r="B16" s="161">
        <v>105</v>
      </c>
      <c r="C16" s="162">
        <v>1</v>
      </c>
      <c r="D16" s="163" t="s">
        <v>199</v>
      </c>
      <c r="E16" s="164">
        <v>8600</v>
      </c>
    </row>
    <row r="17" spans="1:5" s="149" customFormat="1" ht="17.25" customHeight="1">
      <c r="A17" s="160">
        <v>61</v>
      </c>
      <c r="B17" s="161">
        <v>105</v>
      </c>
      <c r="C17" s="162">
        <v>1</v>
      </c>
      <c r="D17" s="163" t="s">
        <v>200</v>
      </c>
      <c r="E17" s="164">
        <v>3800</v>
      </c>
    </row>
    <row r="18" spans="1:5" s="149" customFormat="1" ht="17.25" customHeight="1" thickBot="1">
      <c r="A18" s="155">
        <v>11</v>
      </c>
      <c r="B18" s="165">
        <v>106</v>
      </c>
      <c r="C18" s="166">
        <v>1</v>
      </c>
      <c r="D18" s="167" t="s">
        <v>201</v>
      </c>
      <c r="E18" s="168">
        <v>160000</v>
      </c>
    </row>
    <row r="19" spans="1:5" s="149" customFormat="1" ht="22.5" customHeight="1" thickBot="1">
      <c r="A19" s="169"/>
      <c r="B19" s="170"/>
      <c r="C19" s="171"/>
      <c r="D19" s="172" t="s">
        <v>202</v>
      </c>
      <c r="E19" s="173">
        <f>SUM(E8:E18)</f>
        <v>682000</v>
      </c>
    </row>
    <row r="20" spans="1:5" s="149" customFormat="1" ht="17.25" customHeight="1">
      <c r="A20" s="155"/>
      <c r="B20" s="165"/>
      <c r="C20" s="166"/>
      <c r="D20" s="174" t="s">
        <v>226</v>
      </c>
      <c r="E20" s="175"/>
    </row>
    <row r="21" spans="1:5" s="149" customFormat="1" ht="17.25" customHeight="1">
      <c r="A21" s="160">
        <v>13</v>
      </c>
      <c r="B21" s="161">
        <v>108</v>
      </c>
      <c r="C21" s="162">
        <v>1</v>
      </c>
      <c r="D21" s="176" t="s">
        <v>203</v>
      </c>
      <c r="E21" s="164">
        <v>50400</v>
      </c>
    </row>
    <row r="22" spans="1:5" s="149" customFormat="1" ht="17.25" customHeight="1">
      <c r="A22" s="160">
        <v>14</v>
      </c>
      <c r="B22" s="161">
        <v>108</v>
      </c>
      <c r="C22" s="162">
        <v>1</v>
      </c>
      <c r="D22" s="176" t="s">
        <v>204</v>
      </c>
      <c r="E22" s="164">
        <v>550</v>
      </c>
    </row>
    <row r="23" spans="1:5" s="149" customFormat="1" ht="17.25" customHeight="1">
      <c r="A23" s="160">
        <v>16</v>
      </c>
      <c r="B23" s="161">
        <v>108</v>
      </c>
      <c r="C23" s="162">
        <v>1</v>
      </c>
      <c r="D23" s="176" t="s">
        <v>205</v>
      </c>
      <c r="E23" s="164">
        <v>25000</v>
      </c>
    </row>
    <row r="24" spans="1:5" s="149" customFormat="1" ht="17.25" customHeight="1">
      <c r="A24" s="160">
        <v>17</v>
      </c>
      <c r="B24" s="161">
        <v>108</v>
      </c>
      <c r="C24" s="162">
        <v>1</v>
      </c>
      <c r="D24" s="176" t="s">
        <v>206</v>
      </c>
      <c r="E24" s="164">
        <v>330</v>
      </c>
    </row>
    <row r="25" spans="1:5" s="149" customFormat="1" ht="17.25" customHeight="1">
      <c r="A25" s="160">
        <v>18</v>
      </c>
      <c r="B25" s="161">
        <v>108</v>
      </c>
      <c r="C25" s="162">
        <v>1</v>
      </c>
      <c r="D25" s="176" t="s">
        <v>207</v>
      </c>
      <c r="E25" s="164">
        <v>36000</v>
      </c>
    </row>
    <row r="26" spans="1:5" s="149" customFormat="1" ht="17.25" customHeight="1">
      <c r="A26" s="160">
        <v>21</v>
      </c>
      <c r="B26" s="161">
        <v>108</v>
      </c>
      <c r="C26" s="162">
        <v>1</v>
      </c>
      <c r="D26" s="176" t="s">
        <v>208</v>
      </c>
      <c r="E26" s="164">
        <v>9000</v>
      </c>
    </row>
    <row r="27" spans="1:5" s="149" customFormat="1" ht="17.25" customHeight="1">
      <c r="A27" s="160">
        <v>31</v>
      </c>
      <c r="B27" s="161">
        <v>108</v>
      </c>
      <c r="C27" s="162">
        <v>1</v>
      </c>
      <c r="D27" s="176" t="s">
        <v>209</v>
      </c>
      <c r="E27" s="164">
        <v>6734</v>
      </c>
    </row>
    <row r="28" spans="1:5" s="149" customFormat="1" ht="17.25" customHeight="1">
      <c r="A28" s="160">
        <v>41</v>
      </c>
      <c r="B28" s="161">
        <v>108</v>
      </c>
      <c r="C28" s="162">
        <v>1</v>
      </c>
      <c r="D28" s="176" t="s">
        <v>210</v>
      </c>
      <c r="E28" s="177">
        <v>481400</v>
      </c>
    </row>
    <row r="29" spans="1:5" s="149" customFormat="1" ht="17.25" customHeight="1">
      <c r="A29" s="160">
        <v>42</v>
      </c>
      <c r="B29" s="161">
        <v>108</v>
      </c>
      <c r="C29" s="162">
        <v>1</v>
      </c>
      <c r="D29" s="176" t="s">
        <v>211</v>
      </c>
      <c r="E29" s="164">
        <v>30200</v>
      </c>
    </row>
    <row r="30" spans="1:5" s="149" customFormat="1" ht="17.25" customHeight="1">
      <c r="A30" s="160">
        <v>11</v>
      </c>
      <c r="B30" s="161">
        <v>109</v>
      </c>
      <c r="C30" s="162">
        <v>1</v>
      </c>
      <c r="D30" s="176" t="s">
        <v>212</v>
      </c>
      <c r="E30" s="177">
        <v>11500</v>
      </c>
    </row>
    <row r="31" spans="1:5" s="149" customFormat="1" ht="17.25" customHeight="1">
      <c r="A31" s="160">
        <v>12</v>
      </c>
      <c r="B31" s="161">
        <v>109</v>
      </c>
      <c r="C31" s="162">
        <v>1</v>
      </c>
      <c r="D31" s="176" t="s">
        <v>213</v>
      </c>
      <c r="E31" s="177">
        <v>23200</v>
      </c>
    </row>
    <row r="32" spans="1:5" s="149" customFormat="1" ht="17.25" customHeight="1">
      <c r="A32" s="160">
        <v>11</v>
      </c>
      <c r="B32" s="161">
        <v>110</v>
      </c>
      <c r="C32" s="162">
        <v>1</v>
      </c>
      <c r="D32" s="176" t="s">
        <v>214</v>
      </c>
      <c r="E32" s="164">
        <v>30000</v>
      </c>
    </row>
    <row r="33" spans="1:5" s="149" customFormat="1" ht="17.25" customHeight="1">
      <c r="A33" s="160">
        <v>11</v>
      </c>
      <c r="B33" s="161">
        <v>112</v>
      </c>
      <c r="C33" s="162">
        <v>1</v>
      </c>
      <c r="D33" s="176" t="s">
        <v>215</v>
      </c>
      <c r="E33" s="164">
        <v>8072</v>
      </c>
    </row>
    <row r="34" spans="1:5" s="149" customFormat="1" ht="17.25" customHeight="1">
      <c r="A34" s="160">
        <v>21</v>
      </c>
      <c r="B34" s="161">
        <v>112</v>
      </c>
      <c r="C34" s="162">
        <v>1</v>
      </c>
      <c r="D34" s="176" t="s">
        <v>216</v>
      </c>
      <c r="E34" s="164">
        <v>118</v>
      </c>
    </row>
    <row r="35" spans="1:5" s="149" customFormat="1" ht="17.25" customHeight="1">
      <c r="A35" s="160">
        <v>22</v>
      </c>
      <c r="B35" s="161">
        <v>112</v>
      </c>
      <c r="C35" s="162">
        <v>1</v>
      </c>
      <c r="D35" s="176" t="s">
        <v>217</v>
      </c>
      <c r="E35" s="164">
        <v>145</v>
      </c>
    </row>
    <row r="36" spans="1:5" s="149" customFormat="1" ht="17.25" customHeight="1">
      <c r="A36" s="160">
        <v>23</v>
      </c>
      <c r="B36" s="161">
        <v>112</v>
      </c>
      <c r="C36" s="162">
        <v>1</v>
      </c>
      <c r="D36" s="176" t="s">
        <v>218</v>
      </c>
      <c r="E36" s="164">
        <v>659</v>
      </c>
    </row>
    <row r="37" spans="1:5" s="149" customFormat="1" ht="17.25" customHeight="1">
      <c r="A37" s="160">
        <v>24</v>
      </c>
      <c r="B37" s="161">
        <v>112</v>
      </c>
      <c r="C37" s="162">
        <v>1</v>
      </c>
      <c r="D37" s="176" t="s">
        <v>219</v>
      </c>
      <c r="E37" s="164">
        <v>17237</v>
      </c>
    </row>
    <row r="38" spans="1:5" s="149" customFormat="1" ht="17.25" customHeight="1">
      <c r="A38" s="160">
        <v>26</v>
      </c>
      <c r="B38" s="161">
        <v>112</v>
      </c>
      <c r="C38" s="162">
        <v>1</v>
      </c>
      <c r="D38" s="176" t="s">
        <v>220</v>
      </c>
      <c r="E38" s="164">
        <v>22555</v>
      </c>
    </row>
    <row r="39" spans="1:5" s="149" customFormat="1" ht="17.25" customHeight="1">
      <c r="A39" s="155">
        <v>12</v>
      </c>
      <c r="B39" s="165">
        <v>100</v>
      </c>
      <c r="C39" s="178">
        <v>1</v>
      </c>
      <c r="D39" s="179" t="s">
        <v>221</v>
      </c>
      <c r="E39" s="164">
        <v>27900</v>
      </c>
    </row>
    <row r="40" spans="1:5" s="149" customFormat="1" ht="22.5" customHeight="1">
      <c r="A40" s="180"/>
      <c r="B40" s="181"/>
      <c r="C40" s="182"/>
      <c r="D40" s="183" t="s">
        <v>222</v>
      </c>
      <c r="E40" s="184">
        <f>SUM(E21:E39)</f>
        <v>781000</v>
      </c>
    </row>
    <row r="41" spans="1:5" s="149" customFormat="1" ht="20.25" customHeight="1" thickBot="1">
      <c r="A41" s="185"/>
      <c r="B41" s="186"/>
      <c r="C41" s="187"/>
      <c r="D41" s="188" t="s">
        <v>223</v>
      </c>
      <c r="E41" s="189">
        <v>14000</v>
      </c>
    </row>
    <row r="42" spans="1:5" s="149" customFormat="1" ht="22.5" customHeight="1" thickBot="1">
      <c r="A42" s="190"/>
      <c r="B42" s="191"/>
      <c r="C42" s="192"/>
      <c r="D42" s="193" t="s">
        <v>224</v>
      </c>
      <c r="E42" s="194">
        <f>SUM(E19+E40+E41)</f>
        <v>1477000</v>
      </c>
    </row>
    <row r="43" spans="1:5" ht="15.75" customHeight="1">
      <c r="A43" s="195"/>
      <c r="B43" s="195"/>
      <c r="C43" s="196"/>
      <c r="D43" s="197"/>
      <c r="E43" s="198"/>
    </row>
  </sheetData>
  <sheetProtection/>
  <mergeCells count="3">
    <mergeCell ref="A1:E1"/>
    <mergeCell ref="A2:E2"/>
    <mergeCell ref="A3:E3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showGridLines="0" rightToLeft="1" zoomScalePageLayoutView="0" workbookViewId="0" topLeftCell="A13">
      <selection activeCell="C20" sqref="C20"/>
    </sheetView>
  </sheetViews>
  <sheetFormatPr defaultColWidth="9.140625" defaultRowHeight="12.75"/>
  <cols>
    <col min="1" max="1" width="13.00390625" style="63" bestFit="1" customWidth="1"/>
    <col min="2" max="2" width="45.28125" style="64" bestFit="1" customWidth="1"/>
    <col min="3" max="3" width="17.8515625" style="64" bestFit="1" customWidth="1"/>
    <col min="4" max="16384" width="9.140625" style="64" customWidth="1"/>
  </cols>
  <sheetData>
    <row r="1" spans="1:3" ht="28.5" customHeight="1">
      <c r="A1" s="379" t="s">
        <v>227</v>
      </c>
      <c r="B1" s="379"/>
      <c r="C1" s="379"/>
    </row>
    <row r="2" spans="1:3" s="45" customFormat="1" ht="28.5" customHeight="1">
      <c r="A2" s="366" t="s">
        <v>228</v>
      </c>
      <c r="B2" s="366"/>
      <c r="C2" s="366"/>
    </row>
    <row r="3" spans="1:3" s="45" customFormat="1" ht="28.5" customHeight="1">
      <c r="A3" s="366" t="s">
        <v>229</v>
      </c>
      <c r="B3" s="366"/>
      <c r="C3" s="366"/>
    </row>
    <row r="4" spans="1:3" ht="24" customHeight="1">
      <c r="A4" s="200"/>
      <c r="B4" s="200"/>
      <c r="C4" s="200"/>
    </row>
    <row r="5" spans="2:3" ht="19.5" customHeight="1" thickBot="1">
      <c r="B5" s="136"/>
      <c r="C5" s="201" t="s">
        <v>50</v>
      </c>
    </row>
    <row r="6" spans="1:3" s="204" customFormat="1" ht="21.75" customHeight="1">
      <c r="A6" s="202" t="s">
        <v>51</v>
      </c>
      <c r="B6" s="380" t="s">
        <v>52</v>
      </c>
      <c r="C6" s="203" t="s">
        <v>53</v>
      </c>
    </row>
    <row r="7" spans="1:3" s="204" customFormat="1" ht="21.75" customHeight="1" thickBot="1">
      <c r="A7" s="205" t="s">
        <v>54</v>
      </c>
      <c r="B7" s="381"/>
      <c r="C7" s="206" t="s">
        <v>55</v>
      </c>
    </row>
    <row r="8" spans="1:3" s="45" customFormat="1" ht="27.75" customHeight="1">
      <c r="A8" s="207"/>
      <c r="B8" s="208" t="s">
        <v>230</v>
      </c>
      <c r="C8" s="209"/>
    </row>
    <row r="9" spans="1:3" s="45" customFormat="1" ht="27.75" customHeight="1">
      <c r="A9" s="207"/>
      <c r="B9" s="210" t="s">
        <v>231</v>
      </c>
      <c r="C9" s="209"/>
    </row>
    <row r="10" spans="1:3" s="45" customFormat="1" ht="27.75" customHeight="1">
      <c r="A10" s="207">
        <v>10500</v>
      </c>
      <c r="B10" s="211" t="s">
        <v>232</v>
      </c>
      <c r="C10" s="209">
        <v>300</v>
      </c>
    </row>
    <row r="11" spans="1:3" s="45" customFormat="1" ht="27.75" customHeight="1">
      <c r="A11" s="212"/>
      <c r="B11" s="213" t="s">
        <v>112</v>
      </c>
      <c r="C11" s="214">
        <f>SUM(C5:C10)</f>
        <v>300</v>
      </c>
    </row>
    <row r="12" spans="1:3" s="45" customFormat="1" ht="27.75" customHeight="1">
      <c r="A12" s="207"/>
      <c r="B12" s="210" t="s">
        <v>237</v>
      </c>
      <c r="C12" s="209"/>
    </row>
    <row r="13" spans="1:3" s="45" customFormat="1" ht="27.75" customHeight="1">
      <c r="A13" s="215">
        <v>10107</v>
      </c>
      <c r="B13" s="211" t="s">
        <v>233</v>
      </c>
      <c r="C13" s="209">
        <v>300</v>
      </c>
    </row>
    <row r="14" spans="1:3" s="45" customFormat="1" ht="27.75" customHeight="1">
      <c r="A14" s="216">
        <v>11900</v>
      </c>
      <c r="B14" s="211" t="s">
        <v>139</v>
      </c>
      <c r="C14" s="209">
        <v>39400</v>
      </c>
    </row>
    <row r="15" spans="1:3" s="45" customFormat="1" ht="27.75" customHeight="1" thickBot="1">
      <c r="A15" s="217"/>
      <c r="B15" s="218" t="s">
        <v>146</v>
      </c>
      <c r="C15" s="219">
        <f>SUM(C12:C14)</f>
        <v>39700</v>
      </c>
    </row>
    <row r="16" spans="1:3" s="45" customFormat="1" ht="27.75" customHeight="1" thickBot="1">
      <c r="A16" s="220"/>
      <c r="B16" s="221" t="s">
        <v>234</v>
      </c>
      <c r="C16" s="222">
        <f>SUM(C15,C11)</f>
        <v>40000</v>
      </c>
    </row>
    <row r="17" spans="1:3" s="45" customFormat="1" ht="27.75" customHeight="1">
      <c r="A17" s="223"/>
      <c r="B17" s="224" t="s">
        <v>238</v>
      </c>
      <c r="C17" s="225"/>
    </row>
    <row r="18" spans="1:3" s="45" customFormat="1" ht="27.75" customHeight="1">
      <c r="A18" s="226"/>
      <c r="B18" s="227" t="s">
        <v>239</v>
      </c>
      <c r="C18" s="209"/>
    </row>
    <row r="19" spans="1:3" s="45" customFormat="1" ht="27.75" customHeight="1">
      <c r="A19" s="207">
        <v>40501</v>
      </c>
      <c r="B19" s="211" t="s">
        <v>235</v>
      </c>
      <c r="C19" s="209">
        <v>13000</v>
      </c>
    </row>
    <row r="20" spans="1:3" s="45" customFormat="1" ht="27.75" customHeight="1" thickBot="1">
      <c r="A20" s="228"/>
      <c r="B20" s="229" t="s">
        <v>166</v>
      </c>
      <c r="C20" s="219">
        <f>SUM(C18:C19)</f>
        <v>13000</v>
      </c>
    </row>
    <row r="21" spans="1:3" s="45" customFormat="1" ht="27.75" customHeight="1" thickBot="1">
      <c r="A21" s="230"/>
      <c r="B21" s="221" t="s">
        <v>236</v>
      </c>
      <c r="C21" s="222">
        <f>SUM(C19)</f>
        <v>13000</v>
      </c>
    </row>
    <row r="22" spans="1:3" ht="24.75">
      <c r="A22" s="195"/>
      <c r="B22" s="195"/>
      <c r="C22" s="136"/>
    </row>
    <row r="23" spans="1:3" ht="24.75">
      <c r="A23" s="231"/>
      <c r="B23" s="232"/>
      <c r="C23" s="136"/>
    </row>
    <row r="24" spans="2:3" ht="24.75">
      <c r="B24" s="136"/>
      <c r="C24" s="136"/>
    </row>
    <row r="25" spans="2:3" ht="24.75">
      <c r="B25" s="136"/>
      <c r="C25" s="136"/>
    </row>
    <row r="26" spans="2:3" ht="24.75">
      <c r="B26" s="136"/>
      <c r="C26" s="136"/>
    </row>
    <row r="27" spans="2:3" ht="24.75">
      <c r="B27" s="136"/>
      <c r="C27" s="136"/>
    </row>
    <row r="28" spans="2:3" ht="24.75">
      <c r="B28" s="136"/>
      <c r="C28" s="136"/>
    </row>
    <row r="29" spans="2:3" ht="24.75">
      <c r="B29" s="136"/>
      <c r="C29" s="136"/>
    </row>
    <row r="30" spans="2:3" ht="24.75">
      <c r="B30" s="136"/>
      <c r="C30" s="136"/>
    </row>
    <row r="31" spans="2:3" ht="24.75">
      <c r="B31" s="136"/>
      <c r="C31" s="136"/>
    </row>
    <row r="32" spans="2:3" ht="24.75">
      <c r="B32" s="136"/>
      <c r="C32" s="136"/>
    </row>
    <row r="33" spans="2:3" ht="24.75">
      <c r="B33" s="136"/>
      <c r="C33" s="136"/>
    </row>
  </sheetData>
  <sheetProtection/>
  <mergeCells count="4">
    <mergeCell ref="A1:C1"/>
    <mergeCell ref="A2:C2"/>
    <mergeCell ref="A3:C3"/>
    <mergeCell ref="B6:B7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rightToLeft="1" zoomScalePageLayoutView="0" workbookViewId="0" topLeftCell="A7">
      <selection activeCell="E16" sqref="E16"/>
    </sheetView>
  </sheetViews>
  <sheetFormatPr defaultColWidth="9.140625" defaultRowHeight="12.75"/>
  <cols>
    <col min="1" max="1" width="7.28125" style="64" customWidth="1"/>
    <col min="2" max="2" width="8.421875" style="64" bestFit="1" customWidth="1"/>
    <col min="3" max="3" width="7.28125" style="63" customWidth="1"/>
    <col min="4" max="4" width="52.00390625" style="64" bestFit="1" customWidth="1"/>
    <col min="5" max="5" width="18.7109375" style="64" bestFit="1" customWidth="1"/>
    <col min="6" max="16384" width="9.140625" style="64" customWidth="1"/>
  </cols>
  <sheetData>
    <row r="1" spans="1:5" s="45" customFormat="1" ht="29.25" customHeight="1">
      <c r="A1" s="379" t="s">
        <v>240</v>
      </c>
      <c r="B1" s="379"/>
      <c r="C1" s="379"/>
      <c r="D1" s="379"/>
      <c r="E1" s="379"/>
    </row>
    <row r="2" spans="1:5" s="45" customFormat="1" ht="29.25" customHeight="1">
      <c r="A2" s="366" t="s">
        <v>228</v>
      </c>
      <c r="B2" s="366"/>
      <c r="C2" s="366"/>
      <c r="D2" s="366"/>
      <c r="E2" s="366"/>
    </row>
    <row r="3" spans="1:5" s="45" customFormat="1" ht="29.25" customHeight="1">
      <c r="A3" s="366" t="s">
        <v>241</v>
      </c>
      <c r="B3" s="366"/>
      <c r="C3" s="366"/>
      <c r="D3" s="366"/>
      <c r="E3" s="366"/>
    </row>
    <row r="4" spans="3:5" ht="19.5" customHeight="1" thickBot="1">
      <c r="C4" s="233"/>
      <c r="D4" s="234"/>
      <c r="E4" s="235" t="s">
        <v>50</v>
      </c>
    </row>
    <row r="5" spans="1:5" s="204" customFormat="1" ht="21.75" customHeight="1">
      <c r="A5" s="236" t="s">
        <v>186</v>
      </c>
      <c r="B5" s="237"/>
      <c r="C5" s="238"/>
      <c r="D5" s="380" t="s">
        <v>52</v>
      </c>
      <c r="E5" s="203" t="s">
        <v>53</v>
      </c>
    </row>
    <row r="6" spans="1:5" s="204" customFormat="1" ht="21.75" customHeight="1" thickBot="1">
      <c r="A6" s="239" t="s">
        <v>187</v>
      </c>
      <c r="B6" s="240" t="s">
        <v>188</v>
      </c>
      <c r="C6" s="241" t="s">
        <v>189</v>
      </c>
      <c r="D6" s="381"/>
      <c r="E6" s="206" t="s">
        <v>55</v>
      </c>
    </row>
    <row r="7" spans="1:5" s="204" customFormat="1" ht="15" customHeight="1">
      <c r="A7" s="215"/>
      <c r="B7" s="242"/>
      <c r="C7" s="243"/>
      <c r="D7" s="243"/>
      <c r="E7" s="244"/>
    </row>
    <row r="8" spans="1:5" s="45" customFormat="1" ht="25.5" customHeight="1">
      <c r="A8" s="245"/>
      <c r="B8" s="246"/>
      <c r="C8" s="247"/>
      <c r="D8" s="248" t="s">
        <v>242</v>
      </c>
      <c r="E8" s="249"/>
    </row>
    <row r="9" spans="1:5" s="45" customFormat="1" ht="34.5" customHeight="1">
      <c r="A9" s="207">
        <v>11</v>
      </c>
      <c r="B9" s="250">
        <v>213</v>
      </c>
      <c r="C9" s="251">
        <v>1</v>
      </c>
      <c r="D9" s="211" t="s">
        <v>243</v>
      </c>
      <c r="E9" s="249">
        <v>1812</v>
      </c>
    </row>
    <row r="10" spans="1:5" s="45" customFormat="1" ht="27" customHeight="1" thickBot="1">
      <c r="A10" s="207">
        <v>11</v>
      </c>
      <c r="B10" s="250">
        <v>215</v>
      </c>
      <c r="C10" s="251">
        <v>1</v>
      </c>
      <c r="D10" s="211" t="s">
        <v>244</v>
      </c>
      <c r="E10" s="249">
        <v>38188</v>
      </c>
    </row>
    <row r="11" spans="1:5" s="45" customFormat="1" ht="25.5" customHeight="1" thickBot="1">
      <c r="A11" s="252"/>
      <c r="B11" s="253"/>
      <c r="C11" s="254"/>
      <c r="D11" s="255" t="s">
        <v>234</v>
      </c>
      <c r="E11" s="256">
        <f>SUM(E8:E10)</f>
        <v>40000</v>
      </c>
    </row>
    <row r="12" spans="1:5" s="45" customFormat="1" ht="18.75" customHeight="1">
      <c r="A12" s="245"/>
      <c r="B12" s="246"/>
      <c r="C12" s="257"/>
      <c r="D12" s="258"/>
      <c r="E12" s="249"/>
    </row>
    <row r="13" spans="1:5" s="45" customFormat="1" ht="28.5" customHeight="1">
      <c r="A13" s="245"/>
      <c r="B13" s="246"/>
      <c r="C13" s="257"/>
      <c r="D13" s="259" t="s">
        <v>245</v>
      </c>
      <c r="E13" s="249"/>
    </row>
    <row r="14" spans="1:5" s="264" customFormat="1" ht="9.75" customHeight="1">
      <c r="A14" s="223"/>
      <c r="B14" s="260"/>
      <c r="C14" s="261"/>
      <c r="D14" s="262"/>
      <c r="E14" s="263"/>
    </row>
    <row r="15" spans="1:5" s="264" customFormat="1" ht="29.25" customHeight="1">
      <c r="A15" s="223">
        <v>11</v>
      </c>
      <c r="B15" s="260">
        <v>430</v>
      </c>
      <c r="C15" s="261">
        <v>1</v>
      </c>
      <c r="D15" s="265" t="s">
        <v>246</v>
      </c>
      <c r="E15" s="249">
        <v>13000</v>
      </c>
    </row>
    <row r="16" spans="1:5" s="264" customFormat="1" ht="29.25" customHeight="1">
      <c r="A16" s="223"/>
      <c r="B16" s="260"/>
      <c r="C16" s="261"/>
      <c r="D16" s="265"/>
      <c r="E16" s="266"/>
    </row>
    <row r="17" spans="1:5" s="264" customFormat="1" ht="25.5" customHeight="1">
      <c r="A17" s="223"/>
      <c r="B17" s="260"/>
      <c r="C17" s="261"/>
      <c r="D17" s="265"/>
      <c r="E17" s="263"/>
    </row>
    <row r="18" spans="1:5" s="264" customFormat="1" ht="25.5" customHeight="1" thickBot="1">
      <c r="A18" s="223"/>
      <c r="B18" s="260"/>
      <c r="C18" s="267"/>
      <c r="D18" s="265"/>
      <c r="E18" s="263"/>
    </row>
    <row r="19" spans="1:5" s="45" customFormat="1" ht="25.5" customHeight="1" thickBot="1">
      <c r="A19" s="252"/>
      <c r="B19" s="253"/>
      <c r="C19" s="268"/>
      <c r="D19" s="221" t="s">
        <v>236</v>
      </c>
      <c r="E19" s="256">
        <f>SUM(E15:E18)</f>
        <v>13000</v>
      </c>
    </row>
    <row r="20" spans="1:5" ht="20.25" customHeight="1">
      <c r="A20" s="195"/>
      <c r="B20" s="195"/>
      <c r="C20" s="64"/>
      <c r="E20" s="234"/>
    </row>
    <row r="21" spans="3:5" ht="24.75">
      <c r="C21" s="233"/>
      <c r="D21" s="234"/>
      <c r="E21" s="234"/>
    </row>
    <row r="22" spans="3:5" ht="24.75">
      <c r="C22" s="233"/>
      <c r="D22" s="234"/>
      <c r="E22" s="234"/>
    </row>
    <row r="23" spans="3:5" ht="24.75">
      <c r="C23" s="233"/>
      <c r="D23" s="234"/>
      <c r="E23" s="234"/>
    </row>
    <row r="24" spans="3:5" ht="24.75">
      <c r="C24" s="233"/>
      <c r="D24" s="234"/>
      <c r="E24" s="234"/>
    </row>
    <row r="25" spans="3:5" ht="24.75">
      <c r="C25" s="233"/>
      <c r="D25" s="234"/>
      <c r="E25" s="234"/>
    </row>
    <row r="26" spans="3:5" ht="24.75">
      <c r="C26" s="233"/>
      <c r="D26" s="234"/>
      <c r="E26" s="234"/>
    </row>
    <row r="27" spans="3:5" ht="24.75">
      <c r="C27" s="233"/>
      <c r="D27" s="234"/>
      <c r="E27" s="234"/>
    </row>
    <row r="28" spans="3:5" ht="24.75">
      <c r="C28" s="233"/>
      <c r="D28" s="234"/>
      <c r="E28" s="234"/>
    </row>
    <row r="29" spans="3:5" ht="24.75">
      <c r="C29" s="233"/>
      <c r="D29" s="234"/>
      <c r="E29" s="234"/>
    </row>
    <row r="30" spans="3:5" ht="24.75">
      <c r="C30" s="233"/>
      <c r="D30" s="234"/>
      <c r="E30" s="234"/>
    </row>
  </sheetData>
  <sheetProtection/>
  <mergeCells count="4">
    <mergeCell ref="A1:E1"/>
    <mergeCell ref="A2:E2"/>
    <mergeCell ref="A3:E3"/>
    <mergeCell ref="D5:D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rightToLeft="1" zoomScalePageLayoutView="0" workbookViewId="0" topLeftCell="A43">
      <selection activeCell="C45" sqref="C45"/>
    </sheetView>
  </sheetViews>
  <sheetFormatPr defaultColWidth="9.140625" defaultRowHeight="12.75"/>
  <cols>
    <col min="1" max="1" width="11.57421875" style="13" bestFit="1" customWidth="1"/>
    <col min="2" max="2" width="53.421875" style="13" bestFit="1" customWidth="1"/>
    <col min="3" max="3" width="18.421875" style="13" bestFit="1" customWidth="1"/>
    <col min="4" max="4" width="14.28125" style="13" bestFit="1" customWidth="1"/>
    <col min="5" max="5" width="18.421875" style="13" bestFit="1" customWidth="1"/>
    <col min="6" max="6" width="11.140625" style="13" bestFit="1" customWidth="1"/>
    <col min="7" max="7" width="12.140625" style="13" bestFit="1" customWidth="1"/>
    <col min="8" max="16384" width="9.140625" style="13" customWidth="1"/>
  </cols>
  <sheetData>
    <row r="1" spans="1:5" ht="19.5" customHeight="1">
      <c r="A1" s="378" t="s">
        <v>247</v>
      </c>
      <c r="B1" s="378"/>
      <c r="C1" s="378"/>
      <c r="D1" s="378"/>
      <c r="E1" s="378"/>
    </row>
    <row r="2" spans="1:5" s="1" customFormat="1" ht="19.5" customHeight="1">
      <c r="A2" s="361" t="s">
        <v>248</v>
      </c>
      <c r="B2" s="361"/>
      <c r="C2" s="361"/>
      <c r="D2" s="361"/>
      <c r="E2" s="361"/>
    </row>
    <row r="3" spans="1:5" s="1" customFormat="1" ht="19.5" customHeight="1">
      <c r="A3" s="361" t="s">
        <v>249</v>
      </c>
      <c r="B3" s="361"/>
      <c r="C3" s="361"/>
      <c r="D3" s="361"/>
      <c r="E3" s="361"/>
    </row>
    <row r="4" spans="1:5" s="1" customFormat="1" ht="19.5" customHeight="1">
      <c r="A4" s="361" t="s">
        <v>250</v>
      </c>
      <c r="B4" s="361"/>
      <c r="C4" s="361"/>
      <c r="D4" s="361"/>
      <c r="E4" s="361"/>
    </row>
    <row r="5" spans="1:5" ht="12" customHeight="1" thickBot="1">
      <c r="A5" s="386" t="s">
        <v>50</v>
      </c>
      <c r="B5" s="386"/>
      <c r="C5" s="386"/>
      <c r="D5" s="386"/>
      <c r="E5" s="386"/>
    </row>
    <row r="6" spans="1:5" ht="18" customHeight="1">
      <c r="A6" s="269" t="s">
        <v>51</v>
      </c>
      <c r="B6" s="382" t="s">
        <v>52</v>
      </c>
      <c r="C6" s="384" t="s">
        <v>251</v>
      </c>
      <c r="D6" s="385"/>
      <c r="E6" s="270" t="s">
        <v>252</v>
      </c>
    </row>
    <row r="7" spans="1:5" ht="17.25" customHeight="1" thickBot="1">
      <c r="A7" s="271" t="s">
        <v>54</v>
      </c>
      <c r="B7" s="383"/>
      <c r="C7" s="272" t="s">
        <v>253</v>
      </c>
      <c r="D7" s="272" t="s">
        <v>254</v>
      </c>
      <c r="E7" s="273" t="s">
        <v>251</v>
      </c>
    </row>
    <row r="8" spans="1:5" s="1" customFormat="1" ht="14.25" customHeight="1">
      <c r="A8" s="274">
        <v>10100</v>
      </c>
      <c r="B8" s="275" t="s">
        <v>255</v>
      </c>
      <c r="C8" s="276">
        <v>87196</v>
      </c>
      <c r="D8" s="276">
        <v>386</v>
      </c>
      <c r="E8" s="277">
        <f aca="true" t="shared" si="0" ref="E8:E39">SUM(C8:D8)</f>
        <v>87582</v>
      </c>
    </row>
    <row r="9" spans="1:5" s="1" customFormat="1" ht="14.25" customHeight="1">
      <c r="A9" s="278">
        <v>16600</v>
      </c>
      <c r="B9" s="279" t="s">
        <v>256</v>
      </c>
      <c r="C9" s="280">
        <v>153680</v>
      </c>
      <c r="D9" s="281">
        <v>1257</v>
      </c>
      <c r="E9" s="282">
        <f t="shared" si="0"/>
        <v>154937</v>
      </c>
    </row>
    <row r="10" spans="1:5" s="1" customFormat="1" ht="14.25" customHeight="1">
      <c r="A10" s="278">
        <v>10200</v>
      </c>
      <c r="B10" s="283" t="s">
        <v>257</v>
      </c>
      <c r="C10" s="280">
        <v>2025</v>
      </c>
      <c r="D10" s="280">
        <v>27</v>
      </c>
      <c r="E10" s="282">
        <f t="shared" si="0"/>
        <v>2052</v>
      </c>
    </row>
    <row r="11" spans="1:5" s="1" customFormat="1" ht="14.25" customHeight="1">
      <c r="A11" s="278">
        <v>10300</v>
      </c>
      <c r="B11" s="283" t="s">
        <v>258</v>
      </c>
      <c r="C11" s="280">
        <v>523</v>
      </c>
      <c r="D11" s="280">
        <v>5</v>
      </c>
      <c r="E11" s="282">
        <f t="shared" si="0"/>
        <v>528</v>
      </c>
    </row>
    <row r="12" spans="1:5" s="1" customFormat="1" ht="14.25" customHeight="1">
      <c r="A12" s="278">
        <v>16400</v>
      </c>
      <c r="B12" s="279" t="s">
        <v>259</v>
      </c>
      <c r="C12" s="280">
        <v>384</v>
      </c>
      <c r="D12" s="281">
        <v>0</v>
      </c>
      <c r="E12" s="282">
        <f t="shared" si="0"/>
        <v>384</v>
      </c>
    </row>
    <row r="13" spans="1:5" s="1" customFormat="1" ht="16.5" customHeight="1">
      <c r="A13" s="278">
        <v>15300</v>
      </c>
      <c r="B13" s="283" t="s">
        <v>57</v>
      </c>
      <c r="C13" s="280">
        <v>1094</v>
      </c>
      <c r="D13" s="280">
        <v>17</v>
      </c>
      <c r="E13" s="282">
        <f t="shared" si="0"/>
        <v>1111</v>
      </c>
    </row>
    <row r="14" spans="1:5" s="1" customFormat="1" ht="17.25" customHeight="1">
      <c r="A14" s="278">
        <v>10400</v>
      </c>
      <c r="B14" s="283" t="s">
        <v>260</v>
      </c>
      <c r="C14" s="280">
        <v>1934</v>
      </c>
      <c r="D14" s="280">
        <v>51</v>
      </c>
      <c r="E14" s="282">
        <f t="shared" si="0"/>
        <v>1985</v>
      </c>
    </row>
    <row r="15" spans="1:5" s="1" customFormat="1" ht="14.25" customHeight="1">
      <c r="A15" s="278">
        <v>10500</v>
      </c>
      <c r="B15" s="283" t="s">
        <v>261</v>
      </c>
      <c r="C15" s="280">
        <v>11799</v>
      </c>
      <c r="D15" s="280">
        <v>101</v>
      </c>
      <c r="E15" s="282">
        <f t="shared" si="0"/>
        <v>11900</v>
      </c>
    </row>
    <row r="16" spans="1:5" s="1" customFormat="1" ht="14.25" customHeight="1">
      <c r="A16" s="278">
        <v>10600</v>
      </c>
      <c r="B16" s="283" t="s">
        <v>262</v>
      </c>
      <c r="C16" s="280">
        <v>40361</v>
      </c>
      <c r="D16" s="280">
        <v>260</v>
      </c>
      <c r="E16" s="282">
        <f t="shared" si="0"/>
        <v>40621</v>
      </c>
    </row>
    <row r="17" spans="1:5" s="1" customFormat="1" ht="14.25" customHeight="1">
      <c r="A17" s="278">
        <v>10700</v>
      </c>
      <c r="B17" s="283" t="s">
        <v>263</v>
      </c>
      <c r="C17" s="280">
        <v>21048</v>
      </c>
      <c r="D17" s="280">
        <v>290</v>
      </c>
      <c r="E17" s="282">
        <f t="shared" si="0"/>
        <v>21338</v>
      </c>
    </row>
    <row r="18" spans="1:5" s="1" customFormat="1" ht="14.25" customHeight="1">
      <c r="A18" s="278">
        <v>10800</v>
      </c>
      <c r="B18" s="283" t="s">
        <v>264</v>
      </c>
      <c r="C18" s="280">
        <v>20843</v>
      </c>
      <c r="D18" s="280">
        <v>93</v>
      </c>
      <c r="E18" s="282">
        <f t="shared" si="0"/>
        <v>20936</v>
      </c>
    </row>
    <row r="19" spans="1:5" s="1" customFormat="1" ht="14.25" customHeight="1">
      <c r="A19" s="278">
        <v>10900</v>
      </c>
      <c r="B19" s="283" t="s">
        <v>265</v>
      </c>
      <c r="C19" s="280">
        <v>10055</v>
      </c>
      <c r="D19" s="280">
        <v>17</v>
      </c>
      <c r="E19" s="282">
        <f t="shared" si="0"/>
        <v>10072</v>
      </c>
    </row>
    <row r="20" spans="1:5" s="1" customFormat="1" ht="14.25" customHeight="1">
      <c r="A20" s="278">
        <v>11000</v>
      </c>
      <c r="B20" s="283" t="s">
        <v>266</v>
      </c>
      <c r="C20" s="280">
        <v>2922</v>
      </c>
      <c r="D20" s="280">
        <v>32</v>
      </c>
      <c r="E20" s="282">
        <f t="shared" si="0"/>
        <v>2954</v>
      </c>
    </row>
    <row r="21" spans="1:5" s="1" customFormat="1" ht="14.25" customHeight="1">
      <c r="A21" s="278">
        <v>11100</v>
      </c>
      <c r="B21" s="283" t="s">
        <v>267</v>
      </c>
      <c r="C21" s="280">
        <v>21223</v>
      </c>
      <c r="D21" s="280">
        <v>145</v>
      </c>
      <c r="E21" s="282">
        <f t="shared" si="0"/>
        <v>21368</v>
      </c>
    </row>
    <row r="22" spans="1:5" s="1" customFormat="1" ht="14.25" customHeight="1">
      <c r="A22" s="278">
        <v>11200</v>
      </c>
      <c r="B22" s="283" t="s">
        <v>268</v>
      </c>
      <c r="C22" s="280">
        <v>24453</v>
      </c>
      <c r="D22" s="280">
        <v>19</v>
      </c>
      <c r="E22" s="282">
        <f t="shared" si="0"/>
        <v>24472</v>
      </c>
    </row>
    <row r="23" spans="1:5" s="1" customFormat="1" ht="14.25" customHeight="1">
      <c r="A23" s="278">
        <v>11300</v>
      </c>
      <c r="B23" s="283" t="s">
        <v>269</v>
      </c>
      <c r="C23" s="280">
        <v>299693</v>
      </c>
      <c r="D23" s="280">
        <v>6967</v>
      </c>
      <c r="E23" s="282">
        <f t="shared" si="0"/>
        <v>306660</v>
      </c>
    </row>
    <row r="24" spans="1:5" s="1" customFormat="1" ht="14.25" customHeight="1">
      <c r="A24" s="278">
        <v>11400</v>
      </c>
      <c r="B24" s="283" t="s">
        <v>270</v>
      </c>
      <c r="C24" s="280">
        <v>622011</v>
      </c>
      <c r="D24" s="280">
        <v>1608</v>
      </c>
      <c r="E24" s="282">
        <f t="shared" si="0"/>
        <v>623619</v>
      </c>
    </row>
    <row r="25" spans="1:7" s="1" customFormat="1" ht="14.25" customHeight="1">
      <c r="A25" s="278">
        <v>11500</v>
      </c>
      <c r="B25" s="283" t="s">
        <v>271</v>
      </c>
      <c r="C25" s="280">
        <v>48995</v>
      </c>
      <c r="D25" s="280">
        <v>52</v>
      </c>
      <c r="E25" s="282">
        <f t="shared" si="0"/>
        <v>49047</v>
      </c>
      <c r="G25" s="284"/>
    </row>
    <row r="26" spans="1:5" s="1" customFormat="1" ht="14.25" customHeight="1">
      <c r="A26" s="278">
        <v>11600</v>
      </c>
      <c r="B26" s="283" t="s">
        <v>272</v>
      </c>
      <c r="C26" s="280">
        <v>4953</v>
      </c>
      <c r="D26" s="280">
        <v>10</v>
      </c>
      <c r="E26" s="282">
        <f t="shared" si="0"/>
        <v>4963</v>
      </c>
    </row>
    <row r="27" spans="1:5" s="1" customFormat="1" ht="14.25" customHeight="1">
      <c r="A27" s="278">
        <v>11700</v>
      </c>
      <c r="B27" s="283" t="s">
        <v>273</v>
      </c>
      <c r="C27" s="280">
        <v>21468</v>
      </c>
      <c r="D27" s="281">
        <v>274</v>
      </c>
      <c r="E27" s="282">
        <f t="shared" si="0"/>
        <v>21742</v>
      </c>
    </row>
    <row r="28" spans="1:6" s="1" customFormat="1" ht="14.25" customHeight="1">
      <c r="A28" s="278">
        <v>11900</v>
      </c>
      <c r="B28" s="283" t="s">
        <v>274</v>
      </c>
      <c r="C28" s="280">
        <v>23118</v>
      </c>
      <c r="D28" s="280">
        <v>745</v>
      </c>
      <c r="E28" s="282">
        <f t="shared" si="0"/>
        <v>23863</v>
      </c>
      <c r="F28" s="284"/>
    </row>
    <row r="29" spans="1:5" s="1" customFormat="1" ht="14.25" customHeight="1">
      <c r="A29" s="278">
        <v>12100</v>
      </c>
      <c r="B29" s="283" t="s">
        <v>73</v>
      </c>
      <c r="C29" s="280">
        <v>47013</v>
      </c>
      <c r="D29" s="280">
        <v>657</v>
      </c>
      <c r="E29" s="282">
        <f t="shared" si="0"/>
        <v>47670</v>
      </c>
    </row>
    <row r="30" spans="1:5" s="1" customFormat="1" ht="14.25" customHeight="1">
      <c r="A30" s="278">
        <v>12200</v>
      </c>
      <c r="B30" s="283" t="s">
        <v>275</v>
      </c>
      <c r="C30" s="280">
        <v>388</v>
      </c>
      <c r="D30" s="281">
        <v>0</v>
      </c>
      <c r="E30" s="282">
        <f t="shared" si="0"/>
        <v>388</v>
      </c>
    </row>
    <row r="31" spans="1:5" s="1" customFormat="1" ht="14.25" customHeight="1">
      <c r="A31" s="278">
        <v>12300</v>
      </c>
      <c r="B31" s="283" t="s">
        <v>276</v>
      </c>
      <c r="C31" s="280">
        <v>45541</v>
      </c>
      <c r="D31" s="280">
        <v>584</v>
      </c>
      <c r="E31" s="282">
        <f t="shared" si="0"/>
        <v>46125</v>
      </c>
    </row>
    <row r="32" spans="1:5" s="1" customFormat="1" ht="14.25" customHeight="1">
      <c r="A32" s="278">
        <v>12400</v>
      </c>
      <c r="B32" s="283" t="s">
        <v>277</v>
      </c>
      <c r="C32" s="280">
        <v>2323</v>
      </c>
      <c r="D32" s="280">
        <v>14</v>
      </c>
      <c r="E32" s="282">
        <f t="shared" si="0"/>
        <v>2337</v>
      </c>
    </row>
    <row r="33" spans="1:5" s="1" customFormat="1" ht="14.25" customHeight="1">
      <c r="A33" s="278">
        <v>12700</v>
      </c>
      <c r="B33" s="283" t="s">
        <v>278</v>
      </c>
      <c r="C33" s="280">
        <v>980</v>
      </c>
      <c r="D33" s="280">
        <v>3</v>
      </c>
      <c r="E33" s="282">
        <f t="shared" si="0"/>
        <v>983</v>
      </c>
    </row>
    <row r="34" spans="1:5" s="1" customFormat="1" ht="14.25" customHeight="1">
      <c r="A34" s="278">
        <v>12800</v>
      </c>
      <c r="B34" s="283" t="s">
        <v>279</v>
      </c>
      <c r="C34" s="280">
        <v>211</v>
      </c>
      <c r="D34" s="281">
        <v>0</v>
      </c>
      <c r="E34" s="282">
        <f t="shared" si="0"/>
        <v>211</v>
      </c>
    </row>
    <row r="35" spans="1:5" s="1" customFormat="1" ht="14.25" customHeight="1">
      <c r="A35" s="278">
        <v>13000</v>
      </c>
      <c r="B35" s="283" t="s">
        <v>280</v>
      </c>
      <c r="C35" s="280">
        <v>3895</v>
      </c>
      <c r="D35" s="280">
        <v>29</v>
      </c>
      <c r="E35" s="282">
        <f t="shared" si="0"/>
        <v>3924</v>
      </c>
    </row>
    <row r="36" spans="1:5" s="1" customFormat="1" ht="14.25" customHeight="1">
      <c r="A36" s="278">
        <v>13100</v>
      </c>
      <c r="B36" s="279" t="s">
        <v>281</v>
      </c>
      <c r="C36" s="280">
        <v>3510</v>
      </c>
      <c r="D36" s="280">
        <v>7</v>
      </c>
      <c r="E36" s="282">
        <f t="shared" si="0"/>
        <v>3517</v>
      </c>
    </row>
    <row r="37" spans="1:5" s="1" customFormat="1" ht="14.25" customHeight="1">
      <c r="A37" s="278">
        <v>13300</v>
      </c>
      <c r="B37" s="283" t="s">
        <v>282</v>
      </c>
      <c r="C37" s="280">
        <v>1029</v>
      </c>
      <c r="D37" s="280">
        <v>3</v>
      </c>
      <c r="E37" s="282">
        <f t="shared" si="0"/>
        <v>1032</v>
      </c>
    </row>
    <row r="38" spans="1:5" s="1" customFormat="1" ht="14.25" customHeight="1">
      <c r="A38" s="278">
        <v>13700</v>
      </c>
      <c r="B38" s="283" t="s">
        <v>81</v>
      </c>
      <c r="C38" s="280">
        <v>131608</v>
      </c>
      <c r="D38" s="280">
        <v>2720</v>
      </c>
      <c r="E38" s="282">
        <f t="shared" si="0"/>
        <v>134328</v>
      </c>
    </row>
    <row r="39" spans="1:5" s="1" customFormat="1" ht="14.25" customHeight="1">
      <c r="A39" s="278">
        <v>14000</v>
      </c>
      <c r="B39" s="283" t="s">
        <v>82</v>
      </c>
      <c r="C39" s="280">
        <v>9960</v>
      </c>
      <c r="D39" s="281">
        <v>395</v>
      </c>
      <c r="E39" s="282">
        <f t="shared" si="0"/>
        <v>10355</v>
      </c>
    </row>
    <row r="40" spans="1:5" s="1" customFormat="1" ht="14.25" customHeight="1">
      <c r="A40" s="278">
        <v>14200</v>
      </c>
      <c r="B40" s="283" t="s">
        <v>283</v>
      </c>
      <c r="C40" s="280">
        <v>29542</v>
      </c>
      <c r="D40" s="281">
        <v>0</v>
      </c>
      <c r="E40" s="282">
        <f aca="true" t="shared" si="1" ref="E40:E61">SUM(C40:D40)</f>
        <v>29542</v>
      </c>
    </row>
    <row r="41" spans="1:5" s="1" customFormat="1" ht="14.25" customHeight="1">
      <c r="A41" s="278">
        <v>15000</v>
      </c>
      <c r="B41" s="283" t="s">
        <v>284</v>
      </c>
      <c r="C41" s="280">
        <v>11898</v>
      </c>
      <c r="D41" s="280">
        <v>25</v>
      </c>
      <c r="E41" s="282">
        <f t="shared" si="1"/>
        <v>11923</v>
      </c>
    </row>
    <row r="42" spans="1:5" s="1" customFormat="1" ht="14.25" customHeight="1">
      <c r="A42" s="278">
        <v>15200</v>
      </c>
      <c r="B42" s="283" t="s">
        <v>285</v>
      </c>
      <c r="C42" s="280">
        <v>584</v>
      </c>
      <c r="D42" s="281">
        <v>0</v>
      </c>
      <c r="E42" s="282">
        <f t="shared" si="1"/>
        <v>584</v>
      </c>
    </row>
    <row r="43" spans="1:5" s="1" customFormat="1" ht="14.25" customHeight="1">
      <c r="A43" s="278">
        <v>15500</v>
      </c>
      <c r="B43" s="283" t="s">
        <v>286</v>
      </c>
      <c r="C43" s="280">
        <v>38739</v>
      </c>
      <c r="D43" s="280">
        <v>163</v>
      </c>
      <c r="E43" s="282">
        <f t="shared" si="1"/>
        <v>38902</v>
      </c>
    </row>
    <row r="44" spans="1:5" s="1" customFormat="1" ht="14.25" customHeight="1">
      <c r="A44" s="278">
        <v>15600</v>
      </c>
      <c r="B44" s="279" t="s">
        <v>287</v>
      </c>
      <c r="C44" s="280">
        <v>113000</v>
      </c>
      <c r="D44" s="281">
        <v>0</v>
      </c>
      <c r="E44" s="282">
        <f t="shared" si="1"/>
        <v>113000</v>
      </c>
    </row>
    <row r="45" spans="1:5" s="1" customFormat="1" ht="14.25" customHeight="1">
      <c r="A45" s="278">
        <v>15700</v>
      </c>
      <c r="B45" s="279" t="s">
        <v>288</v>
      </c>
      <c r="C45" s="280">
        <v>5741</v>
      </c>
      <c r="D45" s="281">
        <v>0</v>
      </c>
      <c r="E45" s="282">
        <f t="shared" si="1"/>
        <v>5741</v>
      </c>
    </row>
    <row r="46" spans="1:5" s="1" customFormat="1" ht="14.25" customHeight="1">
      <c r="A46" s="278">
        <v>15800</v>
      </c>
      <c r="B46" s="279" t="s">
        <v>289</v>
      </c>
      <c r="C46" s="280">
        <v>12200</v>
      </c>
      <c r="D46" s="281">
        <v>0</v>
      </c>
      <c r="E46" s="282">
        <f t="shared" si="1"/>
        <v>12200</v>
      </c>
    </row>
    <row r="47" spans="1:5" s="1" customFormat="1" ht="14.25" customHeight="1">
      <c r="A47" s="278">
        <v>15900</v>
      </c>
      <c r="B47" s="279" t="s">
        <v>87</v>
      </c>
      <c r="C47" s="280">
        <v>23085</v>
      </c>
      <c r="D47" s="281">
        <v>332</v>
      </c>
      <c r="E47" s="282">
        <f t="shared" si="1"/>
        <v>23417</v>
      </c>
    </row>
    <row r="48" spans="1:5" s="1" customFormat="1" ht="14.25" customHeight="1">
      <c r="A48" s="278">
        <v>16000</v>
      </c>
      <c r="B48" s="279" t="s">
        <v>290</v>
      </c>
      <c r="C48" s="280">
        <v>3034</v>
      </c>
      <c r="D48" s="281">
        <v>64</v>
      </c>
      <c r="E48" s="282">
        <f t="shared" si="1"/>
        <v>3098</v>
      </c>
    </row>
    <row r="49" spans="1:5" s="1" customFormat="1" ht="14.25" customHeight="1">
      <c r="A49" s="278">
        <v>16100</v>
      </c>
      <c r="B49" s="279" t="s">
        <v>291</v>
      </c>
      <c r="C49" s="280">
        <v>4838</v>
      </c>
      <c r="D49" s="281">
        <v>0</v>
      </c>
      <c r="E49" s="282">
        <f t="shared" si="1"/>
        <v>4838</v>
      </c>
    </row>
    <row r="50" spans="1:5" s="1" customFormat="1" ht="14.25" customHeight="1">
      <c r="A50" s="278">
        <v>16200</v>
      </c>
      <c r="B50" s="279" t="s">
        <v>292</v>
      </c>
      <c r="C50" s="280">
        <v>7471</v>
      </c>
      <c r="D50" s="281">
        <v>24</v>
      </c>
      <c r="E50" s="282">
        <f t="shared" si="1"/>
        <v>7495</v>
      </c>
    </row>
    <row r="51" spans="1:5" s="1" customFormat="1" ht="14.25" customHeight="1">
      <c r="A51" s="278">
        <v>16500</v>
      </c>
      <c r="B51" s="279" t="s">
        <v>91</v>
      </c>
      <c r="C51" s="280">
        <v>3070</v>
      </c>
      <c r="D51" s="281">
        <v>60</v>
      </c>
      <c r="E51" s="282">
        <f t="shared" si="1"/>
        <v>3130</v>
      </c>
    </row>
    <row r="52" spans="1:5" s="1" customFormat="1" ht="14.25" customHeight="1">
      <c r="A52" s="278">
        <v>16700</v>
      </c>
      <c r="B52" s="279" t="s">
        <v>92</v>
      </c>
      <c r="C52" s="280">
        <v>4322</v>
      </c>
      <c r="D52" s="281">
        <v>70</v>
      </c>
      <c r="E52" s="282">
        <f t="shared" si="1"/>
        <v>4392</v>
      </c>
    </row>
    <row r="53" spans="1:5" s="1" customFormat="1" ht="14.25" customHeight="1">
      <c r="A53" s="278">
        <v>16800</v>
      </c>
      <c r="B53" s="279" t="s">
        <v>293</v>
      </c>
      <c r="C53" s="280">
        <v>108</v>
      </c>
      <c r="D53" s="281">
        <v>0</v>
      </c>
      <c r="E53" s="282">
        <f t="shared" si="1"/>
        <v>108</v>
      </c>
    </row>
    <row r="54" spans="1:5" s="1" customFormat="1" ht="14.25" customHeight="1">
      <c r="A54" s="278">
        <v>16900</v>
      </c>
      <c r="B54" s="279" t="s">
        <v>294</v>
      </c>
      <c r="C54" s="280">
        <v>1470</v>
      </c>
      <c r="D54" s="281">
        <v>0</v>
      </c>
      <c r="E54" s="282">
        <f t="shared" si="1"/>
        <v>1470</v>
      </c>
    </row>
    <row r="55" spans="1:5" s="1" customFormat="1" ht="14.25" customHeight="1">
      <c r="A55" s="278">
        <v>17200</v>
      </c>
      <c r="B55" s="279" t="s">
        <v>295</v>
      </c>
      <c r="C55" s="280">
        <v>191</v>
      </c>
      <c r="D55" s="281">
        <v>2</v>
      </c>
      <c r="E55" s="282">
        <f t="shared" si="1"/>
        <v>193</v>
      </c>
    </row>
    <row r="56" spans="1:5" s="1" customFormat="1" ht="14.25" customHeight="1">
      <c r="A56" s="278">
        <v>17600</v>
      </c>
      <c r="B56" s="279" t="s">
        <v>296</v>
      </c>
      <c r="C56" s="280">
        <v>72949</v>
      </c>
      <c r="D56" s="281">
        <v>1580</v>
      </c>
      <c r="E56" s="282">
        <f t="shared" si="1"/>
        <v>74529</v>
      </c>
    </row>
    <row r="57" spans="1:5" s="1" customFormat="1" ht="14.25" customHeight="1">
      <c r="A57" s="278">
        <v>17700</v>
      </c>
      <c r="B57" s="279" t="s">
        <v>297</v>
      </c>
      <c r="C57" s="280">
        <v>890</v>
      </c>
      <c r="D57" s="281">
        <v>4</v>
      </c>
      <c r="E57" s="282">
        <f t="shared" si="1"/>
        <v>894</v>
      </c>
    </row>
    <row r="58" spans="1:5" s="1" customFormat="1" ht="14.25" customHeight="1">
      <c r="A58" s="285">
        <v>17800</v>
      </c>
      <c r="B58" s="279" t="s">
        <v>94</v>
      </c>
      <c r="C58" s="280">
        <v>5855</v>
      </c>
      <c r="D58" s="281">
        <v>127</v>
      </c>
      <c r="E58" s="282">
        <f t="shared" si="1"/>
        <v>5982</v>
      </c>
    </row>
    <row r="59" spans="1:5" s="1" customFormat="1" ht="14.25" customHeight="1">
      <c r="A59" s="285">
        <v>17900</v>
      </c>
      <c r="B59" s="279" t="s">
        <v>95</v>
      </c>
      <c r="C59" s="280">
        <v>7703</v>
      </c>
      <c r="D59" s="281">
        <v>31</v>
      </c>
      <c r="E59" s="282">
        <f t="shared" si="1"/>
        <v>7734</v>
      </c>
    </row>
    <row r="60" spans="1:5" s="1" customFormat="1" ht="14.25" customHeight="1">
      <c r="A60" s="278">
        <v>18100</v>
      </c>
      <c r="B60" s="279" t="s">
        <v>96</v>
      </c>
      <c r="C60" s="280">
        <v>32074</v>
      </c>
      <c r="D60" s="281">
        <v>750</v>
      </c>
      <c r="E60" s="282">
        <f t="shared" si="1"/>
        <v>32824</v>
      </c>
    </row>
    <row r="61" spans="1:5" s="1" customFormat="1" ht="14.25" customHeight="1" thickBot="1">
      <c r="A61" s="274">
        <v>19000</v>
      </c>
      <c r="B61" s="286" t="s">
        <v>298</v>
      </c>
      <c r="C61" s="287">
        <v>435000</v>
      </c>
      <c r="D61" s="288">
        <v>0</v>
      </c>
      <c r="E61" s="289">
        <f t="shared" si="1"/>
        <v>435000</v>
      </c>
    </row>
    <row r="62" spans="1:5" s="1" customFormat="1" ht="18.75" customHeight="1" thickBot="1">
      <c r="A62" s="169" t="s">
        <v>299</v>
      </c>
      <c r="B62" s="290"/>
      <c r="C62" s="291">
        <f>SUM(C8:C61)</f>
        <v>2480000</v>
      </c>
      <c r="D62" s="291">
        <f>SUM(D8:D61)</f>
        <v>20000</v>
      </c>
      <c r="E62" s="292">
        <f>SUM(E8:E61)</f>
        <v>2500000</v>
      </c>
    </row>
  </sheetData>
  <sheetProtection/>
  <mergeCells count="7">
    <mergeCell ref="A1:E1"/>
    <mergeCell ref="A2:E2"/>
    <mergeCell ref="A3:E3"/>
    <mergeCell ref="B6:B7"/>
    <mergeCell ref="C6:D6"/>
    <mergeCell ref="A4:E4"/>
    <mergeCell ref="A5:E5"/>
  </mergeCells>
  <printOptions horizontalCentered="1"/>
  <pageMargins left="0.3937007874015748" right="0.7086614173228347" top="0.03937007874015748" bottom="0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4"/>
  <sheetViews>
    <sheetView showGridLines="0" rightToLeft="1" tabSelected="1" zoomScalePageLayoutView="0" workbookViewId="0" topLeftCell="A1">
      <selection activeCell="A87" sqref="A87"/>
    </sheetView>
  </sheetViews>
  <sheetFormatPr defaultColWidth="9.140625" defaultRowHeight="12.75"/>
  <cols>
    <col min="1" max="1" width="19.28125" style="13" bestFit="1" customWidth="1"/>
    <col min="2" max="2" width="3.7109375" style="13" customWidth="1"/>
    <col min="3" max="3" width="51.28125" style="13" bestFit="1" customWidth="1"/>
    <col min="4" max="4" width="17.00390625" style="13" bestFit="1" customWidth="1"/>
    <col min="5" max="5" width="12.8515625" style="13" bestFit="1" customWidth="1"/>
    <col min="6" max="6" width="17.00390625" style="13" bestFit="1" customWidth="1"/>
    <col min="7" max="16384" width="9.140625" style="13" customWidth="1"/>
  </cols>
  <sheetData>
    <row r="1" spans="1:6" s="1" customFormat="1" ht="17.25" customHeight="1">
      <c r="A1" s="391" t="s">
        <v>300</v>
      </c>
      <c r="B1" s="391"/>
      <c r="C1" s="391"/>
      <c r="D1" s="391"/>
      <c r="E1" s="391"/>
      <c r="F1" s="391"/>
    </row>
    <row r="2" spans="1:6" s="1" customFormat="1" ht="20.25" customHeight="1">
      <c r="A2" s="361" t="s">
        <v>301</v>
      </c>
      <c r="B2" s="361"/>
      <c r="C2" s="361"/>
      <c r="D2" s="361"/>
      <c r="E2" s="361"/>
      <c r="F2" s="361"/>
    </row>
    <row r="3" spans="1:6" s="1" customFormat="1" ht="20.25" customHeight="1">
      <c r="A3" s="361" t="s">
        <v>302</v>
      </c>
      <c r="B3" s="361"/>
      <c r="C3" s="361"/>
      <c r="D3" s="361"/>
      <c r="E3" s="361"/>
      <c r="F3" s="361"/>
    </row>
    <row r="4" spans="1:6" ht="13.5" customHeight="1" thickBot="1">
      <c r="A4" s="386" t="s">
        <v>50</v>
      </c>
      <c r="B4" s="386"/>
      <c r="C4" s="386"/>
      <c r="D4" s="386"/>
      <c r="E4" s="386"/>
      <c r="F4" s="386"/>
    </row>
    <row r="5" spans="1:6" s="1" customFormat="1" ht="17.25" customHeight="1">
      <c r="A5" s="293" t="s">
        <v>51</v>
      </c>
      <c r="B5" s="387" t="s">
        <v>52</v>
      </c>
      <c r="C5" s="388"/>
      <c r="D5" s="294" t="s">
        <v>251</v>
      </c>
      <c r="E5" s="295"/>
      <c r="F5" s="296" t="s">
        <v>252</v>
      </c>
    </row>
    <row r="6" spans="1:6" s="1" customFormat="1" ht="17.25" customHeight="1" thickBot="1">
      <c r="A6" s="297" t="s">
        <v>54</v>
      </c>
      <c r="B6" s="389"/>
      <c r="C6" s="390"/>
      <c r="D6" s="153" t="s">
        <v>303</v>
      </c>
      <c r="E6" s="298" t="s">
        <v>304</v>
      </c>
      <c r="F6" s="299" t="s">
        <v>251</v>
      </c>
    </row>
    <row r="7" spans="1:6" s="1" customFormat="1" ht="18" customHeight="1">
      <c r="A7" s="300"/>
      <c r="B7" s="301" t="s">
        <v>105</v>
      </c>
      <c r="C7" s="302" t="s">
        <v>356</v>
      </c>
      <c r="D7" s="303"/>
      <c r="E7" s="304"/>
      <c r="F7" s="159"/>
    </row>
    <row r="8" spans="1:6" s="1" customFormat="1" ht="16.5" customHeight="1">
      <c r="A8" s="274">
        <v>10100</v>
      </c>
      <c r="B8" s="305"/>
      <c r="C8" s="305" t="s">
        <v>357</v>
      </c>
      <c r="D8" s="303">
        <v>53821</v>
      </c>
      <c r="E8" s="306">
        <v>196</v>
      </c>
      <c r="F8" s="307">
        <f aca="true" t="shared" si="0" ref="F8:F23">SUM(D8:E8)</f>
        <v>54017</v>
      </c>
    </row>
    <row r="9" spans="1:6" s="1" customFormat="1" ht="16.5" customHeight="1">
      <c r="A9" s="278">
        <v>16600</v>
      </c>
      <c r="B9" s="308"/>
      <c r="C9" s="309" t="s">
        <v>305</v>
      </c>
      <c r="D9" s="310">
        <v>153680</v>
      </c>
      <c r="E9" s="306">
        <v>1257</v>
      </c>
      <c r="F9" s="311">
        <f t="shared" si="0"/>
        <v>154937</v>
      </c>
    </row>
    <row r="10" spans="1:6" s="1" customFormat="1" ht="16.5" customHeight="1">
      <c r="A10" s="278">
        <v>10200</v>
      </c>
      <c r="B10" s="308"/>
      <c r="C10" s="308" t="s">
        <v>306</v>
      </c>
      <c r="D10" s="310">
        <v>2025</v>
      </c>
      <c r="E10" s="310">
        <v>27</v>
      </c>
      <c r="F10" s="311">
        <f t="shared" si="0"/>
        <v>2052</v>
      </c>
    </row>
    <row r="11" spans="1:6" s="1" customFormat="1" ht="16.5" customHeight="1">
      <c r="A11" s="278">
        <v>10300</v>
      </c>
      <c r="B11" s="308"/>
      <c r="C11" s="308" t="s">
        <v>258</v>
      </c>
      <c r="D11" s="310">
        <v>523</v>
      </c>
      <c r="E11" s="310">
        <v>5</v>
      </c>
      <c r="F11" s="311">
        <f t="shared" si="0"/>
        <v>528</v>
      </c>
    </row>
    <row r="12" spans="1:6" s="1" customFormat="1" ht="16.5" customHeight="1">
      <c r="A12" s="278">
        <v>16400</v>
      </c>
      <c r="B12" s="308"/>
      <c r="C12" s="308" t="s">
        <v>259</v>
      </c>
      <c r="D12" s="310">
        <v>384</v>
      </c>
      <c r="E12" s="312">
        <v>0</v>
      </c>
      <c r="F12" s="311">
        <f t="shared" si="0"/>
        <v>384</v>
      </c>
    </row>
    <row r="13" spans="1:6" s="1" customFormat="1" ht="16.5" customHeight="1">
      <c r="A13" s="313">
        <v>15300</v>
      </c>
      <c r="B13" s="314"/>
      <c r="C13" s="314" t="s">
        <v>57</v>
      </c>
      <c r="D13" s="315">
        <v>1094</v>
      </c>
      <c r="E13" s="315">
        <v>17</v>
      </c>
      <c r="F13" s="311">
        <f t="shared" si="0"/>
        <v>1111</v>
      </c>
    </row>
    <row r="14" spans="1:6" s="1" customFormat="1" ht="16.5" customHeight="1">
      <c r="A14" s="313">
        <v>10400</v>
      </c>
      <c r="B14" s="314"/>
      <c r="C14" s="314" t="s">
        <v>307</v>
      </c>
      <c r="D14" s="310">
        <v>1934</v>
      </c>
      <c r="E14" s="310">
        <v>51</v>
      </c>
      <c r="F14" s="311">
        <f t="shared" si="0"/>
        <v>1985</v>
      </c>
    </row>
    <row r="15" spans="1:6" s="1" customFormat="1" ht="16.5" customHeight="1">
      <c r="A15" s="278">
        <v>10500</v>
      </c>
      <c r="B15" s="308"/>
      <c r="C15" s="308" t="s">
        <v>308</v>
      </c>
      <c r="D15" s="310">
        <v>11799</v>
      </c>
      <c r="E15" s="310">
        <v>101</v>
      </c>
      <c r="F15" s="311">
        <f t="shared" si="0"/>
        <v>11900</v>
      </c>
    </row>
    <row r="16" spans="1:6" s="1" customFormat="1" ht="16.5" customHeight="1">
      <c r="A16" s="278">
        <v>10600</v>
      </c>
      <c r="B16" s="308"/>
      <c r="C16" s="308" t="s">
        <v>108</v>
      </c>
      <c r="D16" s="310">
        <v>40313</v>
      </c>
      <c r="E16" s="310">
        <v>258</v>
      </c>
      <c r="F16" s="311">
        <f t="shared" si="0"/>
        <v>40571</v>
      </c>
    </row>
    <row r="17" spans="1:6" s="1" customFormat="1" ht="16.5" customHeight="1">
      <c r="A17" s="278">
        <v>12200</v>
      </c>
      <c r="B17" s="308"/>
      <c r="C17" s="308" t="s">
        <v>74</v>
      </c>
      <c r="D17" s="316">
        <v>388</v>
      </c>
      <c r="E17" s="306">
        <v>0</v>
      </c>
      <c r="F17" s="311">
        <f t="shared" si="0"/>
        <v>388</v>
      </c>
    </row>
    <row r="18" spans="1:6" s="1" customFormat="1" ht="16.5" customHeight="1">
      <c r="A18" s="278">
        <v>12700</v>
      </c>
      <c r="B18" s="308"/>
      <c r="C18" s="308" t="s">
        <v>309</v>
      </c>
      <c r="D18" s="310">
        <v>980</v>
      </c>
      <c r="E18" s="310">
        <v>3</v>
      </c>
      <c r="F18" s="311">
        <f t="shared" si="0"/>
        <v>983</v>
      </c>
    </row>
    <row r="19" spans="1:6" s="1" customFormat="1" ht="16.5" customHeight="1">
      <c r="A19" s="278">
        <v>13000</v>
      </c>
      <c r="B19" s="308"/>
      <c r="C19" s="308" t="s">
        <v>310</v>
      </c>
      <c r="D19" s="310">
        <v>3895</v>
      </c>
      <c r="E19" s="310">
        <v>29</v>
      </c>
      <c r="F19" s="311">
        <f t="shared" si="0"/>
        <v>3924</v>
      </c>
    </row>
    <row r="20" spans="1:6" s="1" customFormat="1" ht="16.5" customHeight="1">
      <c r="A20" s="278">
        <v>14000</v>
      </c>
      <c r="B20" s="308"/>
      <c r="C20" s="309" t="s">
        <v>311</v>
      </c>
      <c r="D20" s="310">
        <v>9960</v>
      </c>
      <c r="E20" s="317">
        <v>395</v>
      </c>
      <c r="F20" s="311">
        <f t="shared" si="0"/>
        <v>10355</v>
      </c>
    </row>
    <row r="21" spans="1:6" s="1" customFormat="1" ht="16.5" customHeight="1">
      <c r="A21" s="278">
        <v>16000</v>
      </c>
      <c r="B21" s="308"/>
      <c r="C21" s="309" t="s">
        <v>312</v>
      </c>
      <c r="D21" s="310">
        <v>3034</v>
      </c>
      <c r="E21" s="317">
        <v>64</v>
      </c>
      <c r="F21" s="311">
        <f t="shared" si="0"/>
        <v>3098</v>
      </c>
    </row>
    <row r="22" spans="1:6" s="1" customFormat="1" ht="16.5" customHeight="1">
      <c r="A22" s="318">
        <v>16100</v>
      </c>
      <c r="B22" s="319"/>
      <c r="C22" s="319" t="s">
        <v>291</v>
      </c>
      <c r="D22" s="320">
        <v>4838</v>
      </c>
      <c r="E22" s="312">
        <v>0</v>
      </c>
      <c r="F22" s="321">
        <f t="shared" si="0"/>
        <v>4838</v>
      </c>
    </row>
    <row r="23" spans="1:6" s="1" customFormat="1" ht="16.5" customHeight="1" thickBot="1">
      <c r="A23" s="318">
        <v>17700</v>
      </c>
      <c r="B23" s="319"/>
      <c r="C23" s="319" t="s">
        <v>297</v>
      </c>
      <c r="D23" s="320">
        <v>890</v>
      </c>
      <c r="E23" s="322">
        <v>4</v>
      </c>
      <c r="F23" s="321">
        <f t="shared" si="0"/>
        <v>894</v>
      </c>
    </row>
    <row r="24" spans="1:6" s="1" customFormat="1" ht="22.5" thickBot="1">
      <c r="A24" s="323"/>
      <c r="B24" s="324"/>
      <c r="C24" s="325" t="s">
        <v>112</v>
      </c>
      <c r="D24" s="326">
        <f>SUM(D8:D23)</f>
        <v>289558</v>
      </c>
      <c r="E24" s="326">
        <f>SUM(E8:E23)</f>
        <v>2407</v>
      </c>
      <c r="F24" s="173">
        <f>SUM(F8:F23)</f>
        <v>291965</v>
      </c>
    </row>
    <row r="25" spans="1:6" s="1" customFormat="1" ht="17.25" customHeight="1">
      <c r="A25" s="300"/>
      <c r="B25" s="301" t="s">
        <v>116</v>
      </c>
      <c r="C25" s="302" t="s">
        <v>358</v>
      </c>
      <c r="D25" s="303"/>
      <c r="E25" s="315"/>
      <c r="F25" s="159"/>
    </row>
    <row r="26" spans="1:6" s="1" customFormat="1" ht="16.5" customHeight="1">
      <c r="A26" s="278">
        <v>10114</v>
      </c>
      <c r="B26" s="308"/>
      <c r="C26" s="308" t="s">
        <v>359</v>
      </c>
      <c r="D26" s="310">
        <v>1737</v>
      </c>
      <c r="E26" s="306">
        <v>18</v>
      </c>
      <c r="F26" s="311">
        <f>SUM(D26:E26)</f>
        <v>1755</v>
      </c>
    </row>
    <row r="27" spans="1:6" s="1" customFormat="1" ht="16.5" customHeight="1">
      <c r="A27" s="313">
        <v>10700</v>
      </c>
      <c r="B27" s="314"/>
      <c r="C27" s="314" t="s">
        <v>313</v>
      </c>
      <c r="D27" s="316">
        <v>21048</v>
      </c>
      <c r="E27" s="316">
        <v>290</v>
      </c>
      <c r="F27" s="311">
        <f>SUM(D27:E27)</f>
        <v>21338</v>
      </c>
    </row>
    <row r="28" spans="1:6" s="1" customFormat="1" ht="16.5" customHeight="1">
      <c r="A28" s="318">
        <v>11200</v>
      </c>
      <c r="B28" s="319"/>
      <c r="C28" s="319" t="s">
        <v>314</v>
      </c>
      <c r="D28" s="327">
        <v>24453</v>
      </c>
      <c r="E28" s="328">
        <v>19</v>
      </c>
      <c r="F28" s="311">
        <f>SUM(D28:E28)</f>
        <v>24472</v>
      </c>
    </row>
    <row r="29" spans="1:6" s="1" customFormat="1" ht="16.5" customHeight="1">
      <c r="A29" s="278">
        <v>12400</v>
      </c>
      <c r="B29" s="308"/>
      <c r="C29" s="308" t="s">
        <v>76</v>
      </c>
      <c r="D29" s="310">
        <v>2323</v>
      </c>
      <c r="E29" s="310">
        <v>14</v>
      </c>
      <c r="F29" s="311">
        <f>SUM(D29:E29)</f>
        <v>2337</v>
      </c>
    </row>
    <row r="30" spans="1:6" s="1" customFormat="1" ht="16.5" customHeight="1" thickBot="1">
      <c r="A30" s="274">
        <v>16200</v>
      </c>
      <c r="B30" s="305"/>
      <c r="C30" s="305" t="s">
        <v>315</v>
      </c>
      <c r="D30" s="316">
        <v>7471</v>
      </c>
      <c r="E30" s="316">
        <v>24</v>
      </c>
      <c r="F30" s="321">
        <f>SUM(D30:E30)</f>
        <v>7495</v>
      </c>
    </row>
    <row r="31" spans="1:6" s="330" customFormat="1" ht="22.5" thickBot="1">
      <c r="A31" s="323"/>
      <c r="B31" s="324"/>
      <c r="C31" s="325" t="s">
        <v>121</v>
      </c>
      <c r="D31" s="326">
        <f>SUM(D26:D30)</f>
        <v>57032</v>
      </c>
      <c r="E31" s="326">
        <f>SUM(E26:E30)</f>
        <v>365</v>
      </c>
      <c r="F31" s="329">
        <f>SUM(F26:F30)</f>
        <v>57397</v>
      </c>
    </row>
    <row r="32" spans="1:6" s="1" customFormat="1" ht="18.75" customHeight="1">
      <c r="A32" s="300"/>
      <c r="B32" s="301" t="s">
        <v>122</v>
      </c>
      <c r="C32" s="302" t="s">
        <v>360</v>
      </c>
      <c r="D32" s="303"/>
      <c r="E32" s="304"/>
      <c r="F32" s="159"/>
    </row>
    <row r="33" spans="1:6" s="1" customFormat="1" ht="16.5" customHeight="1">
      <c r="A33" s="278">
        <v>10690</v>
      </c>
      <c r="B33" s="308"/>
      <c r="C33" s="308" t="s">
        <v>316</v>
      </c>
      <c r="D33" s="310">
        <v>48</v>
      </c>
      <c r="E33" s="317">
        <v>2</v>
      </c>
      <c r="F33" s="311">
        <f aca="true" t="shared" si="1" ref="F33:F45">SUM(D33:E33)</f>
        <v>50</v>
      </c>
    </row>
    <row r="34" spans="1:6" s="1" customFormat="1" ht="16.5" customHeight="1">
      <c r="A34" s="278">
        <v>11300</v>
      </c>
      <c r="B34" s="330"/>
      <c r="C34" s="308" t="s">
        <v>361</v>
      </c>
      <c r="D34" s="310">
        <v>12691</v>
      </c>
      <c r="E34" s="317">
        <v>167</v>
      </c>
      <c r="F34" s="311">
        <f t="shared" si="1"/>
        <v>12858</v>
      </c>
    </row>
    <row r="35" spans="1:6" s="1" customFormat="1" ht="16.5" customHeight="1">
      <c r="A35" s="278">
        <v>11400</v>
      </c>
      <c r="B35" s="308"/>
      <c r="C35" s="308" t="s">
        <v>124</v>
      </c>
      <c r="D35" s="310">
        <v>621083</v>
      </c>
      <c r="E35" s="310">
        <v>1583</v>
      </c>
      <c r="F35" s="311">
        <f t="shared" si="1"/>
        <v>622666</v>
      </c>
    </row>
    <row r="36" spans="1:6" s="1" customFormat="1" ht="16.5" customHeight="1">
      <c r="A36" s="313">
        <v>13700</v>
      </c>
      <c r="B36" s="314"/>
      <c r="C36" s="314" t="s">
        <v>81</v>
      </c>
      <c r="D36" s="315">
        <v>131608</v>
      </c>
      <c r="E36" s="315">
        <v>2720</v>
      </c>
      <c r="F36" s="311">
        <f t="shared" si="1"/>
        <v>134328</v>
      </c>
    </row>
    <row r="37" spans="1:6" s="1" customFormat="1" ht="16.5" customHeight="1">
      <c r="A37" s="313">
        <v>14223</v>
      </c>
      <c r="B37" s="314"/>
      <c r="C37" s="314" t="s">
        <v>317</v>
      </c>
      <c r="D37" s="315">
        <v>1681</v>
      </c>
      <c r="E37" s="331">
        <v>0</v>
      </c>
      <c r="F37" s="311">
        <f t="shared" si="1"/>
        <v>1681</v>
      </c>
    </row>
    <row r="38" spans="1:6" s="1" customFormat="1" ht="16.5" customHeight="1">
      <c r="A38" s="278">
        <v>15200</v>
      </c>
      <c r="B38" s="308"/>
      <c r="C38" s="308" t="s">
        <v>318</v>
      </c>
      <c r="D38" s="310">
        <v>584</v>
      </c>
      <c r="E38" s="331">
        <v>0</v>
      </c>
      <c r="F38" s="311">
        <f t="shared" si="1"/>
        <v>584</v>
      </c>
    </row>
    <row r="39" spans="1:6" s="1" customFormat="1" ht="16.5" customHeight="1">
      <c r="A39" s="278">
        <v>15500</v>
      </c>
      <c r="B39" s="308"/>
      <c r="C39" s="308" t="s">
        <v>319</v>
      </c>
      <c r="D39" s="310">
        <v>38739</v>
      </c>
      <c r="E39" s="306">
        <v>163</v>
      </c>
      <c r="F39" s="311">
        <f t="shared" si="1"/>
        <v>38902</v>
      </c>
    </row>
    <row r="40" spans="1:6" s="1" customFormat="1" ht="16.5" customHeight="1">
      <c r="A40" s="274">
        <v>15902</v>
      </c>
      <c r="B40" s="305"/>
      <c r="C40" s="305" t="s">
        <v>362</v>
      </c>
      <c r="D40" s="303">
        <v>1939</v>
      </c>
      <c r="E40" s="310">
        <v>22</v>
      </c>
      <c r="F40" s="321">
        <f t="shared" si="1"/>
        <v>1961</v>
      </c>
    </row>
    <row r="41" spans="1:6" s="1" customFormat="1" ht="16.5" customHeight="1">
      <c r="A41" s="278">
        <v>16502</v>
      </c>
      <c r="B41" s="308"/>
      <c r="C41" s="308" t="s">
        <v>363</v>
      </c>
      <c r="D41" s="327">
        <v>240</v>
      </c>
      <c r="E41" s="331">
        <v>0</v>
      </c>
      <c r="F41" s="311">
        <f t="shared" si="1"/>
        <v>240</v>
      </c>
    </row>
    <row r="42" spans="1:6" s="1" customFormat="1" ht="16.5" customHeight="1">
      <c r="A42" s="332">
        <v>16800</v>
      </c>
      <c r="B42" s="333"/>
      <c r="C42" s="308" t="s">
        <v>293</v>
      </c>
      <c r="D42" s="310">
        <v>108</v>
      </c>
      <c r="E42" s="331">
        <v>0</v>
      </c>
      <c r="F42" s="311">
        <f t="shared" si="1"/>
        <v>108</v>
      </c>
    </row>
    <row r="43" spans="1:6" s="1" customFormat="1" ht="16.5" customHeight="1">
      <c r="A43" s="334">
        <v>16900</v>
      </c>
      <c r="B43" s="335"/>
      <c r="C43" s="314" t="s">
        <v>294</v>
      </c>
      <c r="D43" s="315">
        <v>1470</v>
      </c>
      <c r="E43" s="331">
        <v>0</v>
      </c>
      <c r="F43" s="307">
        <f t="shared" si="1"/>
        <v>1470</v>
      </c>
    </row>
    <row r="44" spans="1:6" s="1" customFormat="1" ht="16.5" customHeight="1">
      <c r="A44" s="313">
        <v>17200</v>
      </c>
      <c r="B44" s="314"/>
      <c r="C44" s="314" t="s">
        <v>320</v>
      </c>
      <c r="D44" s="315">
        <v>191</v>
      </c>
      <c r="E44" s="331">
        <v>2</v>
      </c>
      <c r="F44" s="307">
        <f t="shared" si="1"/>
        <v>193</v>
      </c>
    </row>
    <row r="45" spans="1:6" s="1" customFormat="1" ht="44.25" thickBot="1">
      <c r="A45" s="336" t="s">
        <v>321</v>
      </c>
      <c r="B45" s="319"/>
      <c r="C45" s="337" t="s">
        <v>364</v>
      </c>
      <c r="D45" s="320">
        <v>58503</v>
      </c>
      <c r="E45" s="320">
        <v>836</v>
      </c>
      <c r="F45" s="321">
        <f t="shared" si="1"/>
        <v>59339</v>
      </c>
    </row>
    <row r="46" spans="1:6" s="1" customFormat="1" ht="22.5" thickBot="1">
      <c r="A46" s="323"/>
      <c r="B46" s="324"/>
      <c r="C46" s="325" t="s">
        <v>127</v>
      </c>
      <c r="D46" s="338">
        <f>SUM(D33:D45)</f>
        <v>868885</v>
      </c>
      <c r="E46" s="338">
        <f>SUM(E33:E45)</f>
        <v>5495</v>
      </c>
      <c r="F46" s="173">
        <f>SUM(F33:F45)</f>
        <v>874380</v>
      </c>
    </row>
    <row r="47" spans="1:6" s="1" customFormat="1" ht="18" customHeight="1">
      <c r="A47" s="365" t="s">
        <v>322</v>
      </c>
      <c r="B47" s="365"/>
      <c r="C47" s="365"/>
      <c r="D47" s="365"/>
      <c r="E47" s="365"/>
      <c r="F47" s="365"/>
    </row>
    <row r="48" spans="1:6" s="1" customFormat="1" ht="21" customHeight="1">
      <c r="A48" s="361" t="s">
        <v>301</v>
      </c>
      <c r="B48" s="361"/>
      <c r="C48" s="361"/>
      <c r="D48" s="361"/>
      <c r="E48" s="361"/>
      <c r="F48" s="361"/>
    </row>
    <row r="49" spans="1:6" s="1" customFormat="1" ht="21" customHeight="1">
      <c r="A49" s="361" t="s">
        <v>302</v>
      </c>
      <c r="B49" s="361"/>
      <c r="C49" s="361"/>
      <c r="D49" s="361"/>
      <c r="E49" s="361"/>
      <c r="F49" s="361"/>
    </row>
    <row r="50" spans="1:6" ht="13.5" customHeight="1" thickBot="1">
      <c r="A50" s="386" t="s">
        <v>50</v>
      </c>
      <c r="B50" s="386"/>
      <c r="C50" s="386"/>
      <c r="D50" s="386"/>
      <c r="E50" s="386"/>
      <c r="F50" s="386"/>
    </row>
    <row r="51" spans="1:6" s="1" customFormat="1" ht="19.5" customHeight="1">
      <c r="A51" s="293" t="s">
        <v>51</v>
      </c>
      <c r="B51" s="387" t="s">
        <v>52</v>
      </c>
      <c r="C51" s="388"/>
      <c r="D51" s="392" t="s">
        <v>251</v>
      </c>
      <c r="E51" s="393"/>
      <c r="F51" s="296" t="s">
        <v>252</v>
      </c>
    </row>
    <row r="52" spans="1:6" s="1" customFormat="1" ht="17.25" customHeight="1" thickBot="1">
      <c r="A52" s="297" t="s">
        <v>54</v>
      </c>
      <c r="B52" s="389"/>
      <c r="C52" s="390"/>
      <c r="D52" s="153" t="s">
        <v>303</v>
      </c>
      <c r="E52" s="298" t="s">
        <v>304</v>
      </c>
      <c r="F52" s="299" t="s">
        <v>251</v>
      </c>
    </row>
    <row r="53" spans="1:6" s="1" customFormat="1" ht="24.75">
      <c r="A53" s="300"/>
      <c r="B53" s="301" t="s">
        <v>129</v>
      </c>
      <c r="C53" s="302" t="s">
        <v>323</v>
      </c>
      <c r="D53" s="303"/>
      <c r="E53" s="304"/>
      <c r="F53" s="159">
        <f>SUM(D53:E53)</f>
        <v>0</v>
      </c>
    </row>
    <row r="54" spans="1:6" s="1" customFormat="1" ht="22.5" thickBot="1">
      <c r="A54" s="274">
        <v>11300</v>
      </c>
      <c r="B54" s="305"/>
      <c r="C54" s="305" t="s">
        <v>324</v>
      </c>
      <c r="D54" s="316">
        <v>287002</v>
      </c>
      <c r="E54" s="316">
        <v>6800</v>
      </c>
      <c r="F54" s="159">
        <f>SUM(D54:E54)</f>
        <v>293802</v>
      </c>
    </row>
    <row r="55" spans="1:6" s="1" customFormat="1" ht="22.5" thickBot="1">
      <c r="A55" s="323"/>
      <c r="B55" s="324"/>
      <c r="C55" s="325" t="s">
        <v>130</v>
      </c>
      <c r="D55" s="326">
        <f>SUM(D54)</f>
        <v>287002</v>
      </c>
      <c r="E55" s="339">
        <f>SUM(E54)</f>
        <v>6800</v>
      </c>
      <c r="F55" s="173">
        <f>SUM(F53:F54)</f>
        <v>293802</v>
      </c>
    </row>
    <row r="56" spans="1:6" s="1" customFormat="1" ht="24.75">
      <c r="A56" s="300"/>
      <c r="B56" s="301" t="s">
        <v>131</v>
      </c>
      <c r="C56" s="302" t="s">
        <v>325</v>
      </c>
      <c r="D56" s="303"/>
      <c r="E56" s="304"/>
      <c r="F56" s="159"/>
    </row>
    <row r="57" spans="1:6" s="1" customFormat="1" ht="21.75">
      <c r="A57" s="340">
        <v>11500</v>
      </c>
      <c r="B57" s="305"/>
      <c r="C57" s="305" t="s">
        <v>326</v>
      </c>
      <c r="D57" s="316">
        <v>48995</v>
      </c>
      <c r="E57" s="316">
        <v>52</v>
      </c>
      <c r="F57" s="307">
        <f aca="true" t="shared" si="2" ref="F57:F62">SUM(D57:E57)</f>
        <v>49047</v>
      </c>
    </row>
    <row r="58" spans="1:6" s="1" customFormat="1" ht="21.75">
      <c r="A58" s="278">
        <v>13100</v>
      </c>
      <c r="B58" s="308"/>
      <c r="C58" s="308" t="s">
        <v>79</v>
      </c>
      <c r="D58" s="310">
        <v>3510</v>
      </c>
      <c r="E58" s="310">
        <v>7</v>
      </c>
      <c r="F58" s="311">
        <f t="shared" si="2"/>
        <v>3517</v>
      </c>
    </row>
    <row r="59" spans="1:6" s="1" customFormat="1" ht="21.75">
      <c r="A59" s="278">
        <v>14214</v>
      </c>
      <c r="B59" s="308"/>
      <c r="C59" s="308" t="s">
        <v>327</v>
      </c>
      <c r="D59" s="327">
        <v>19000</v>
      </c>
      <c r="E59" s="331">
        <v>0</v>
      </c>
      <c r="F59" s="311">
        <f t="shared" si="2"/>
        <v>19000</v>
      </c>
    </row>
    <row r="60" spans="1:6" s="1" customFormat="1" ht="21.75">
      <c r="A60" s="274">
        <v>15600</v>
      </c>
      <c r="B60" s="305"/>
      <c r="C60" s="305" t="s">
        <v>328</v>
      </c>
      <c r="D60" s="303">
        <v>113000</v>
      </c>
      <c r="E60" s="331">
        <v>0</v>
      </c>
      <c r="F60" s="311">
        <f t="shared" si="2"/>
        <v>113000</v>
      </c>
    </row>
    <row r="61" spans="1:6" s="1" customFormat="1" ht="21.75">
      <c r="A61" s="278">
        <v>15800</v>
      </c>
      <c r="B61" s="319"/>
      <c r="C61" s="319" t="s">
        <v>289</v>
      </c>
      <c r="D61" s="341">
        <v>12200</v>
      </c>
      <c r="E61" s="331">
        <v>0</v>
      </c>
      <c r="F61" s="311">
        <f t="shared" si="2"/>
        <v>12200</v>
      </c>
    </row>
    <row r="62" spans="1:6" s="1" customFormat="1" ht="44.25" thickBot="1">
      <c r="A62" s="342" t="s">
        <v>329</v>
      </c>
      <c r="B62" s="319"/>
      <c r="C62" s="319" t="s">
        <v>330</v>
      </c>
      <c r="D62" s="341">
        <v>14446</v>
      </c>
      <c r="E62" s="320">
        <v>744</v>
      </c>
      <c r="F62" s="321">
        <f t="shared" si="2"/>
        <v>15190</v>
      </c>
    </row>
    <row r="63" spans="1:6" s="1" customFormat="1" ht="22.5" thickBot="1">
      <c r="A63" s="323"/>
      <c r="B63" s="324"/>
      <c r="C63" s="325" t="s">
        <v>134</v>
      </c>
      <c r="D63" s="326">
        <f>SUM(D57:D62)</f>
        <v>211151</v>
      </c>
      <c r="E63" s="339">
        <f>SUM(E57:E62)</f>
        <v>803</v>
      </c>
      <c r="F63" s="173">
        <f>SUM(F57:F62)</f>
        <v>211954</v>
      </c>
    </row>
    <row r="64" spans="1:6" s="1" customFormat="1" ht="24.75">
      <c r="A64" s="300"/>
      <c r="B64" s="301" t="s">
        <v>135</v>
      </c>
      <c r="C64" s="72" t="s">
        <v>331</v>
      </c>
      <c r="D64" s="343"/>
      <c r="E64" s="330"/>
      <c r="F64" s="344"/>
    </row>
    <row r="65" spans="1:6" s="1" customFormat="1" ht="24">
      <c r="A65" s="313">
        <v>10100</v>
      </c>
      <c r="B65" s="314"/>
      <c r="C65" s="345" t="s">
        <v>332</v>
      </c>
      <c r="D65" s="343"/>
      <c r="E65" s="330"/>
      <c r="F65" s="344"/>
    </row>
    <row r="66" spans="1:6" s="1" customFormat="1" ht="21.75">
      <c r="A66" s="313">
        <v>10103</v>
      </c>
      <c r="B66" s="314"/>
      <c r="C66" s="346" t="s">
        <v>333</v>
      </c>
      <c r="D66" s="327">
        <v>22729</v>
      </c>
      <c r="E66" s="317">
        <v>90</v>
      </c>
      <c r="F66" s="311">
        <f aca="true" t="shared" si="3" ref="F66:F78">SUM(D66:E66)</f>
        <v>22819</v>
      </c>
    </row>
    <row r="67" spans="1:6" s="1" customFormat="1" ht="21.75">
      <c r="A67" s="313">
        <v>10105</v>
      </c>
      <c r="B67" s="314"/>
      <c r="C67" s="346" t="s">
        <v>334</v>
      </c>
      <c r="D67" s="327">
        <v>2746</v>
      </c>
      <c r="E67" s="306">
        <v>45</v>
      </c>
      <c r="F67" s="311">
        <f t="shared" si="3"/>
        <v>2791</v>
      </c>
    </row>
    <row r="68" spans="1:6" s="1" customFormat="1" ht="21.75">
      <c r="A68" s="313">
        <v>10107</v>
      </c>
      <c r="B68" s="314"/>
      <c r="C68" s="346" t="s">
        <v>335</v>
      </c>
      <c r="D68" s="347">
        <v>4347</v>
      </c>
      <c r="E68" s="306">
        <v>3</v>
      </c>
      <c r="F68" s="311">
        <f t="shared" si="3"/>
        <v>4350</v>
      </c>
    </row>
    <row r="69" spans="1:6" s="1" customFormat="1" ht="21.75">
      <c r="A69" s="313">
        <v>10111</v>
      </c>
      <c r="B69" s="314"/>
      <c r="C69" s="346" t="s">
        <v>336</v>
      </c>
      <c r="D69" s="347">
        <v>284</v>
      </c>
      <c r="E69" s="306">
        <v>2</v>
      </c>
      <c r="F69" s="311">
        <f t="shared" si="3"/>
        <v>286</v>
      </c>
    </row>
    <row r="70" spans="1:6" s="1" customFormat="1" ht="21.75">
      <c r="A70" s="336">
        <v>11900</v>
      </c>
      <c r="B70" s="308"/>
      <c r="C70" s="348" t="s">
        <v>72</v>
      </c>
      <c r="D70" s="310">
        <v>23118</v>
      </c>
      <c r="E70" s="349">
        <v>745</v>
      </c>
      <c r="F70" s="311">
        <f t="shared" si="3"/>
        <v>23863</v>
      </c>
    </row>
    <row r="71" spans="1:6" s="1" customFormat="1" ht="24">
      <c r="A71" s="318">
        <v>12100</v>
      </c>
      <c r="B71" s="319"/>
      <c r="C71" s="350" t="s">
        <v>337</v>
      </c>
      <c r="D71" s="316"/>
      <c r="E71" s="316"/>
      <c r="F71" s="311">
        <f t="shared" si="3"/>
        <v>0</v>
      </c>
    </row>
    <row r="72" spans="1:6" s="1" customFormat="1" ht="36.75" customHeight="1">
      <c r="A72" s="332" t="s">
        <v>338</v>
      </c>
      <c r="B72" s="308"/>
      <c r="C72" s="348" t="s">
        <v>339</v>
      </c>
      <c r="D72" s="310">
        <v>44297</v>
      </c>
      <c r="E72" s="310">
        <v>617</v>
      </c>
      <c r="F72" s="311">
        <f t="shared" si="3"/>
        <v>44914</v>
      </c>
    </row>
    <row r="73" spans="1:6" s="1" customFormat="1" ht="21.75">
      <c r="A73" s="278">
        <v>12107</v>
      </c>
      <c r="B73" s="308"/>
      <c r="C73" s="348" t="s">
        <v>340</v>
      </c>
      <c r="D73" s="310">
        <v>2716</v>
      </c>
      <c r="E73" s="310">
        <v>40</v>
      </c>
      <c r="F73" s="311">
        <f t="shared" si="3"/>
        <v>2756</v>
      </c>
    </row>
    <row r="74" spans="1:6" s="1" customFormat="1" ht="59.25" customHeight="1">
      <c r="A74" s="332" t="s">
        <v>341</v>
      </c>
      <c r="B74" s="308"/>
      <c r="C74" s="348" t="s">
        <v>144</v>
      </c>
      <c r="D74" s="310">
        <v>34652</v>
      </c>
      <c r="E74" s="310">
        <v>486</v>
      </c>
      <c r="F74" s="311">
        <f t="shared" si="3"/>
        <v>35138</v>
      </c>
    </row>
    <row r="75" spans="1:6" s="1" customFormat="1" ht="21.75">
      <c r="A75" s="278">
        <v>12307</v>
      </c>
      <c r="B75" s="308"/>
      <c r="C75" s="348" t="s">
        <v>145</v>
      </c>
      <c r="D75" s="310">
        <v>10889</v>
      </c>
      <c r="E75" s="310">
        <v>98</v>
      </c>
      <c r="F75" s="311">
        <f t="shared" si="3"/>
        <v>10987</v>
      </c>
    </row>
    <row r="76" spans="1:6" s="1" customFormat="1" ht="21.75">
      <c r="A76" s="278">
        <v>13300</v>
      </c>
      <c r="B76" s="308"/>
      <c r="C76" s="348" t="s">
        <v>80</v>
      </c>
      <c r="D76" s="310">
        <v>1029</v>
      </c>
      <c r="E76" s="310">
        <v>3</v>
      </c>
      <c r="F76" s="311">
        <f t="shared" si="3"/>
        <v>1032</v>
      </c>
    </row>
    <row r="77" spans="1:6" s="1" customFormat="1" ht="21.75">
      <c r="A77" s="278">
        <v>17800</v>
      </c>
      <c r="B77" s="308"/>
      <c r="C77" s="348" t="s">
        <v>94</v>
      </c>
      <c r="D77" s="310">
        <v>5855</v>
      </c>
      <c r="E77" s="310">
        <v>127</v>
      </c>
      <c r="F77" s="311">
        <f t="shared" si="3"/>
        <v>5982</v>
      </c>
    </row>
    <row r="78" spans="1:6" s="1" customFormat="1" ht="22.5" thickBot="1">
      <c r="A78" s="342">
        <v>18100</v>
      </c>
      <c r="B78" s="305"/>
      <c r="C78" s="346" t="s">
        <v>96</v>
      </c>
      <c r="D78" s="347">
        <v>32074</v>
      </c>
      <c r="E78" s="347">
        <v>750</v>
      </c>
      <c r="F78" s="307">
        <f t="shared" si="3"/>
        <v>32824</v>
      </c>
    </row>
    <row r="79" spans="1:6" s="1" customFormat="1" ht="22.5" thickBot="1">
      <c r="A79" s="323"/>
      <c r="B79" s="324"/>
      <c r="C79" s="351" t="s">
        <v>146</v>
      </c>
      <c r="D79" s="326">
        <f>SUM(D66:D78)</f>
        <v>184736</v>
      </c>
      <c r="E79" s="326">
        <f>SUM(E66:E78)</f>
        <v>3006</v>
      </c>
      <c r="F79" s="173">
        <f>SUM(F66:F78)</f>
        <v>187742</v>
      </c>
    </row>
    <row r="82" spans="1:6" s="1" customFormat="1" ht="21.75" customHeight="1">
      <c r="A82" s="365" t="s">
        <v>322</v>
      </c>
      <c r="B82" s="365"/>
      <c r="C82" s="365"/>
      <c r="D82" s="365"/>
      <c r="E82" s="365"/>
      <c r="F82" s="365"/>
    </row>
    <row r="83" spans="1:6" s="1" customFormat="1" ht="21.75" customHeight="1">
      <c r="A83" s="361" t="s">
        <v>301</v>
      </c>
      <c r="B83" s="361"/>
      <c r="C83" s="361"/>
      <c r="D83" s="361"/>
      <c r="E83" s="361"/>
      <c r="F83" s="361"/>
    </row>
    <row r="84" spans="1:6" s="1" customFormat="1" ht="21.75" customHeight="1">
      <c r="A84" s="361" t="s">
        <v>302</v>
      </c>
      <c r="B84" s="361"/>
      <c r="C84" s="361"/>
      <c r="D84" s="361"/>
      <c r="E84" s="361"/>
      <c r="F84" s="361"/>
    </row>
    <row r="85" spans="1:6" s="1" customFormat="1" ht="18.75" customHeight="1" thickBot="1">
      <c r="A85" s="386" t="s">
        <v>50</v>
      </c>
      <c r="B85" s="386"/>
      <c r="C85" s="386"/>
      <c r="D85" s="386"/>
      <c r="E85" s="386"/>
      <c r="F85" s="386"/>
    </row>
    <row r="86" spans="1:6" s="1" customFormat="1" ht="21.75" customHeight="1">
      <c r="A86" s="293" t="s">
        <v>51</v>
      </c>
      <c r="B86" s="387" t="s">
        <v>52</v>
      </c>
      <c r="C86" s="388"/>
      <c r="D86" s="392" t="s">
        <v>251</v>
      </c>
      <c r="E86" s="393"/>
      <c r="F86" s="296" t="s">
        <v>252</v>
      </c>
    </row>
    <row r="87" spans="1:6" s="1" customFormat="1" ht="21.75" customHeight="1" thickBot="1">
      <c r="A87" s="297" t="s">
        <v>54</v>
      </c>
      <c r="B87" s="389"/>
      <c r="C87" s="390"/>
      <c r="D87" s="153" t="s">
        <v>303</v>
      </c>
      <c r="E87" s="298" t="s">
        <v>304</v>
      </c>
      <c r="F87" s="299" t="s">
        <v>251</v>
      </c>
    </row>
    <row r="88" spans="1:6" s="1" customFormat="1" ht="21.75" customHeight="1">
      <c r="A88" s="300"/>
      <c r="B88" s="301" t="s">
        <v>147</v>
      </c>
      <c r="C88" s="72" t="s">
        <v>342</v>
      </c>
      <c r="D88" s="303"/>
      <c r="E88" s="304"/>
      <c r="F88" s="159">
        <f aca="true" t="shared" si="4" ref="F88:F97">SUM(D88:E88)</f>
        <v>0</v>
      </c>
    </row>
    <row r="89" spans="1:6" s="1" customFormat="1" ht="18" customHeight="1">
      <c r="A89" s="313">
        <v>10115</v>
      </c>
      <c r="B89" s="314"/>
      <c r="C89" s="346" t="s">
        <v>343</v>
      </c>
      <c r="D89" s="315"/>
      <c r="E89" s="315"/>
      <c r="F89" s="307">
        <f t="shared" si="4"/>
        <v>0</v>
      </c>
    </row>
    <row r="90" spans="1:6" s="1" customFormat="1" ht="18" customHeight="1">
      <c r="A90" s="313"/>
      <c r="B90" s="314"/>
      <c r="C90" s="346" t="s">
        <v>344</v>
      </c>
      <c r="D90" s="310">
        <v>1532</v>
      </c>
      <c r="E90" s="310">
        <v>32</v>
      </c>
      <c r="F90" s="311">
        <f t="shared" si="4"/>
        <v>1564</v>
      </c>
    </row>
    <row r="91" spans="1:6" s="1" customFormat="1" ht="18" customHeight="1">
      <c r="A91" s="278">
        <v>10800</v>
      </c>
      <c r="B91" s="308"/>
      <c r="C91" s="348" t="s">
        <v>345</v>
      </c>
      <c r="D91" s="310">
        <v>20843</v>
      </c>
      <c r="E91" s="310">
        <v>93</v>
      </c>
      <c r="F91" s="311">
        <f t="shared" si="4"/>
        <v>20936</v>
      </c>
    </row>
    <row r="92" spans="1:6" s="1" customFormat="1" ht="18" customHeight="1">
      <c r="A92" s="278">
        <v>11403</v>
      </c>
      <c r="B92" s="308"/>
      <c r="C92" s="348" t="s">
        <v>346</v>
      </c>
      <c r="D92" s="310">
        <v>928</v>
      </c>
      <c r="E92" s="331">
        <v>25</v>
      </c>
      <c r="F92" s="311">
        <f t="shared" si="4"/>
        <v>953</v>
      </c>
    </row>
    <row r="93" spans="1:6" s="1" customFormat="1" ht="20.25" customHeight="1">
      <c r="A93" s="278">
        <v>11600</v>
      </c>
      <c r="B93" s="308"/>
      <c r="C93" s="348" t="s">
        <v>347</v>
      </c>
      <c r="D93" s="310">
        <v>4953</v>
      </c>
      <c r="E93" s="310">
        <v>10</v>
      </c>
      <c r="F93" s="311">
        <f t="shared" si="4"/>
        <v>4963</v>
      </c>
    </row>
    <row r="94" spans="1:6" s="1" customFormat="1" ht="18.75" customHeight="1">
      <c r="A94" s="313">
        <v>14204</v>
      </c>
      <c r="B94" s="314"/>
      <c r="C94" s="346" t="s">
        <v>348</v>
      </c>
      <c r="D94" s="347">
        <v>806</v>
      </c>
      <c r="E94" s="331">
        <v>0</v>
      </c>
      <c r="F94" s="307">
        <f t="shared" si="4"/>
        <v>806</v>
      </c>
    </row>
    <row r="95" spans="1:6" s="1" customFormat="1" ht="18.75" customHeight="1">
      <c r="A95" s="278">
        <v>15000</v>
      </c>
      <c r="B95" s="308"/>
      <c r="C95" s="348" t="s">
        <v>84</v>
      </c>
      <c r="D95" s="327">
        <v>11898</v>
      </c>
      <c r="E95" s="352">
        <v>25</v>
      </c>
      <c r="F95" s="307">
        <f t="shared" si="4"/>
        <v>11923</v>
      </c>
    </row>
    <row r="96" spans="1:6" s="1" customFormat="1" ht="18.75" customHeight="1">
      <c r="A96" s="278">
        <v>15901</v>
      </c>
      <c r="B96" s="308"/>
      <c r="C96" s="7" t="s">
        <v>149</v>
      </c>
      <c r="D96" s="327">
        <v>21146</v>
      </c>
      <c r="E96" s="328">
        <v>310</v>
      </c>
      <c r="F96" s="307">
        <f t="shared" si="4"/>
        <v>21456</v>
      </c>
    </row>
    <row r="97" spans="1:6" s="1" customFormat="1" ht="18.75" customHeight="1" thickBot="1">
      <c r="A97" s="318">
        <v>16501</v>
      </c>
      <c r="B97" s="319"/>
      <c r="C97" s="25" t="s">
        <v>91</v>
      </c>
      <c r="D97" s="341">
        <v>2830</v>
      </c>
      <c r="E97" s="353">
        <v>60</v>
      </c>
      <c r="F97" s="159">
        <f t="shared" si="4"/>
        <v>2890</v>
      </c>
    </row>
    <row r="98" spans="1:6" s="1" customFormat="1" ht="21.75" customHeight="1" thickBot="1">
      <c r="A98" s="354"/>
      <c r="B98" s="324"/>
      <c r="C98" s="351" t="s">
        <v>150</v>
      </c>
      <c r="D98" s="326">
        <f>SUM(D90:D97)</f>
        <v>64936</v>
      </c>
      <c r="E98" s="326">
        <f>SUM(E90:E97)</f>
        <v>555</v>
      </c>
      <c r="F98" s="173">
        <f>SUM(F90:F97)</f>
        <v>65491</v>
      </c>
    </row>
    <row r="99" spans="1:6" s="1" customFormat="1" ht="21.75" customHeight="1">
      <c r="A99" s="274"/>
      <c r="B99" s="301" t="s">
        <v>151</v>
      </c>
      <c r="C99" s="72" t="s">
        <v>365</v>
      </c>
      <c r="D99" s="303"/>
      <c r="E99" s="304"/>
      <c r="F99" s="159">
        <f>SUM(D99:E99)</f>
        <v>0</v>
      </c>
    </row>
    <row r="100" spans="1:6" s="1" customFormat="1" ht="16.5" customHeight="1" thickBot="1">
      <c r="A100" s="274">
        <v>11000</v>
      </c>
      <c r="B100" s="305"/>
      <c r="C100" s="355" t="s">
        <v>152</v>
      </c>
      <c r="D100" s="316">
        <v>2922</v>
      </c>
      <c r="E100" s="316">
        <v>32</v>
      </c>
      <c r="F100" s="159">
        <f>SUM(D100:E100)</f>
        <v>2954</v>
      </c>
    </row>
    <row r="101" spans="1:6" s="1" customFormat="1" ht="21.75" customHeight="1" thickBot="1">
      <c r="A101" s="323"/>
      <c r="B101" s="324"/>
      <c r="C101" s="351" t="s">
        <v>153</v>
      </c>
      <c r="D101" s="326">
        <f>SUM(D100:D100)</f>
        <v>2922</v>
      </c>
      <c r="E101" s="326">
        <f>SUM(E100:E100)</f>
        <v>32</v>
      </c>
      <c r="F101" s="329">
        <f>SUM(F100:F100)</f>
        <v>2954</v>
      </c>
    </row>
    <row r="102" spans="1:6" s="1" customFormat="1" ht="21.75" customHeight="1">
      <c r="A102" s="300"/>
      <c r="B102" s="301" t="s">
        <v>154</v>
      </c>
      <c r="C102" s="72" t="s">
        <v>366</v>
      </c>
      <c r="D102" s="303"/>
      <c r="E102" s="304"/>
      <c r="F102" s="159">
        <f>SUM(D102:E102)</f>
        <v>0</v>
      </c>
    </row>
    <row r="103" spans="1:6" s="1" customFormat="1" ht="21.75" customHeight="1">
      <c r="A103" s="313">
        <v>11100</v>
      </c>
      <c r="B103" s="314"/>
      <c r="C103" s="346" t="s">
        <v>349</v>
      </c>
      <c r="D103" s="315">
        <v>21223</v>
      </c>
      <c r="E103" s="315">
        <v>145</v>
      </c>
      <c r="F103" s="307">
        <f>SUM(D103:E103)</f>
        <v>21368</v>
      </c>
    </row>
    <row r="104" spans="1:6" s="1" customFormat="1" ht="21.75" customHeight="1" thickBot="1">
      <c r="A104" s="274">
        <v>17900</v>
      </c>
      <c r="B104" s="305"/>
      <c r="C104" s="355" t="s">
        <v>95</v>
      </c>
      <c r="D104" s="316">
        <v>7703</v>
      </c>
      <c r="E104" s="316">
        <v>31</v>
      </c>
      <c r="F104" s="159">
        <f>SUM(D104:E104)</f>
        <v>7734</v>
      </c>
    </row>
    <row r="105" spans="1:6" s="1" customFormat="1" ht="21.75" customHeight="1" thickBot="1">
      <c r="A105" s="323"/>
      <c r="B105" s="324"/>
      <c r="C105" s="351" t="s">
        <v>156</v>
      </c>
      <c r="D105" s="326">
        <f>SUM(D103:D104)</f>
        <v>28926</v>
      </c>
      <c r="E105" s="326">
        <f>SUM(E103:E104)</f>
        <v>176</v>
      </c>
      <c r="F105" s="173">
        <f>SUM(F103:F104)</f>
        <v>29102</v>
      </c>
    </row>
    <row r="106" spans="1:6" s="1" customFormat="1" ht="21.75" customHeight="1">
      <c r="A106" s="300"/>
      <c r="B106" s="301" t="s">
        <v>157</v>
      </c>
      <c r="C106" s="72" t="s">
        <v>367</v>
      </c>
      <c r="D106" s="303"/>
      <c r="E106" s="304"/>
      <c r="F106" s="159">
        <f>SUM(D106:E106)</f>
        <v>0</v>
      </c>
    </row>
    <row r="107" spans="1:6" s="1" customFormat="1" ht="21.75">
      <c r="A107" s="332">
        <v>11700</v>
      </c>
      <c r="B107" s="308"/>
      <c r="C107" s="348" t="s">
        <v>350</v>
      </c>
      <c r="D107" s="327">
        <v>20851</v>
      </c>
      <c r="E107" s="352">
        <v>256</v>
      </c>
      <c r="F107" s="311">
        <f>SUM(D107:E107)</f>
        <v>21107</v>
      </c>
    </row>
    <row r="108" spans="1:6" s="1" customFormat="1" ht="21.75">
      <c r="A108" s="332">
        <v>11700</v>
      </c>
      <c r="B108" s="308"/>
      <c r="C108" s="348" t="s">
        <v>351</v>
      </c>
      <c r="D108" s="310">
        <v>617</v>
      </c>
      <c r="E108" s="310">
        <v>18</v>
      </c>
      <c r="F108" s="311">
        <f>SUM(D108:E108)</f>
        <v>635</v>
      </c>
    </row>
    <row r="109" spans="1:6" s="1" customFormat="1" ht="18" customHeight="1" thickBot="1">
      <c r="A109" s="342">
        <v>14224</v>
      </c>
      <c r="B109" s="305"/>
      <c r="C109" s="355" t="s">
        <v>352</v>
      </c>
      <c r="D109" s="316">
        <v>6310</v>
      </c>
      <c r="E109" s="322">
        <v>0</v>
      </c>
      <c r="F109" s="159">
        <f>SUM(D109:E109)</f>
        <v>6310</v>
      </c>
    </row>
    <row r="110" spans="1:6" s="1" customFormat="1" ht="21.75" customHeight="1" thickBot="1">
      <c r="A110" s="323"/>
      <c r="B110" s="324"/>
      <c r="C110" s="351" t="s">
        <v>161</v>
      </c>
      <c r="D110" s="326">
        <f>SUM(D106:D109)</f>
        <v>27778</v>
      </c>
      <c r="E110" s="326">
        <f>SUM(E106:E109)</f>
        <v>274</v>
      </c>
      <c r="F110" s="329">
        <f>SUM(F106:F109)</f>
        <v>28052</v>
      </c>
    </row>
    <row r="111" spans="1:6" s="1" customFormat="1" ht="21.75" customHeight="1">
      <c r="A111" s="300"/>
      <c r="B111" s="301" t="s">
        <v>162</v>
      </c>
      <c r="C111" s="72" t="s">
        <v>368</v>
      </c>
      <c r="D111" s="303"/>
      <c r="E111" s="304"/>
      <c r="F111" s="159">
        <f aca="true" t="shared" si="5" ref="F111:F117">SUM(D111:E111)</f>
        <v>0</v>
      </c>
    </row>
    <row r="112" spans="1:6" s="1" customFormat="1" ht="21.75" customHeight="1">
      <c r="A112" s="274">
        <v>10900</v>
      </c>
      <c r="B112" s="305"/>
      <c r="C112" s="355" t="s">
        <v>63</v>
      </c>
      <c r="D112" s="316">
        <v>10055</v>
      </c>
      <c r="E112" s="315">
        <v>17</v>
      </c>
      <c r="F112" s="307">
        <f t="shared" si="5"/>
        <v>10072</v>
      </c>
    </row>
    <row r="113" spans="1:6" s="1" customFormat="1" ht="21.75" customHeight="1">
      <c r="A113" s="278">
        <v>12800</v>
      </c>
      <c r="B113" s="308"/>
      <c r="C113" s="348" t="s">
        <v>353</v>
      </c>
      <c r="D113" s="310">
        <v>211</v>
      </c>
      <c r="E113" s="331">
        <v>0</v>
      </c>
      <c r="F113" s="307">
        <f t="shared" si="5"/>
        <v>211</v>
      </c>
    </row>
    <row r="114" spans="1:6" s="1" customFormat="1" ht="21.75" customHeight="1">
      <c r="A114" s="278">
        <v>14202</v>
      </c>
      <c r="B114" s="308"/>
      <c r="C114" s="348" t="s">
        <v>354</v>
      </c>
      <c r="D114" s="356">
        <v>391</v>
      </c>
      <c r="E114" s="331">
        <v>0</v>
      </c>
      <c r="F114" s="307">
        <f t="shared" si="5"/>
        <v>391</v>
      </c>
    </row>
    <row r="115" spans="1:6" s="1" customFormat="1" ht="21.75" customHeight="1">
      <c r="A115" s="313">
        <v>14220</v>
      </c>
      <c r="B115" s="314"/>
      <c r="C115" s="346" t="s">
        <v>355</v>
      </c>
      <c r="D115" s="356">
        <v>1354</v>
      </c>
      <c r="E115" s="331">
        <v>0</v>
      </c>
      <c r="F115" s="307">
        <f t="shared" si="5"/>
        <v>1354</v>
      </c>
    </row>
    <row r="116" spans="1:6" s="1" customFormat="1" ht="21.75" customHeight="1">
      <c r="A116" s="274">
        <v>15700</v>
      </c>
      <c r="B116" s="305"/>
      <c r="C116" s="355" t="s">
        <v>86</v>
      </c>
      <c r="D116" s="316">
        <v>5741</v>
      </c>
      <c r="E116" s="353">
        <v>0</v>
      </c>
      <c r="F116" s="307">
        <f t="shared" si="5"/>
        <v>5741</v>
      </c>
    </row>
    <row r="117" spans="1:6" s="1" customFormat="1" ht="21.75" customHeight="1" thickBot="1">
      <c r="A117" s="318">
        <v>16700</v>
      </c>
      <c r="B117" s="319"/>
      <c r="C117" s="357" t="s">
        <v>92</v>
      </c>
      <c r="D117" s="320">
        <v>4322</v>
      </c>
      <c r="E117" s="358">
        <v>70</v>
      </c>
      <c r="F117" s="159">
        <f t="shared" si="5"/>
        <v>4392</v>
      </c>
    </row>
    <row r="118" spans="1:6" s="1" customFormat="1" ht="21.75" customHeight="1" thickBot="1">
      <c r="A118" s="323"/>
      <c r="B118" s="324"/>
      <c r="C118" s="351" t="s">
        <v>164</v>
      </c>
      <c r="D118" s="326">
        <f>SUM(D112:D117)</f>
        <v>22074</v>
      </c>
      <c r="E118" s="326">
        <f>SUM(E112:E117)</f>
        <v>87</v>
      </c>
      <c r="F118" s="173">
        <f>SUM(F111:F117)</f>
        <v>22161</v>
      </c>
    </row>
    <row r="119" spans="1:6" s="1" customFormat="1" ht="21.75" customHeight="1" thickBot="1">
      <c r="A119" s="274">
        <v>19000</v>
      </c>
      <c r="B119" s="305"/>
      <c r="C119" s="359" t="s">
        <v>167</v>
      </c>
      <c r="D119" s="316">
        <v>435000</v>
      </c>
      <c r="E119" s="360">
        <v>0</v>
      </c>
      <c r="F119" s="159">
        <f>SUM(D119:E119)</f>
        <v>435000</v>
      </c>
    </row>
    <row r="120" spans="1:6" s="1" customFormat="1" ht="21.75" customHeight="1" thickBot="1">
      <c r="A120" s="323"/>
      <c r="B120" s="324"/>
      <c r="C120" s="351" t="s">
        <v>168</v>
      </c>
      <c r="D120" s="326">
        <f>SUM(D24+D31+D46+D55+D63+D79+D98+D101+D105+D110+D118+D119)</f>
        <v>2480000</v>
      </c>
      <c r="E120" s="326">
        <f>SUM(E24+E31+E46+E55+E63+E79+E98+E101+E105+E110+E118+E119)</f>
        <v>20000</v>
      </c>
      <c r="F120" s="329">
        <f>SUM(F24+F31+F46+F55+F63+F79+F98+F101+F105+F110+F118+F119)</f>
        <v>2500000</v>
      </c>
    </row>
    <row r="121" spans="1:4" ht="22.5" customHeight="1">
      <c r="A121" s="15"/>
      <c r="B121" s="15"/>
      <c r="C121" s="15"/>
      <c r="D121" s="15"/>
    </row>
    <row r="122" spans="1:4" ht="21.75">
      <c r="A122" s="15"/>
      <c r="B122" s="15"/>
      <c r="C122" s="15"/>
      <c r="D122" s="15"/>
    </row>
    <row r="123" spans="1:4" ht="21.75">
      <c r="A123" s="15"/>
      <c r="B123" s="15"/>
      <c r="C123" s="15"/>
      <c r="D123" s="15"/>
    </row>
    <row r="124" spans="1:4" ht="21.75">
      <c r="A124" s="15"/>
      <c r="B124" s="15"/>
      <c r="C124" s="15"/>
      <c r="D124" s="15"/>
    </row>
    <row r="125" spans="1:4" ht="21.75">
      <c r="A125" s="15"/>
      <c r="B125" s="15"/>
      <c r="C125" s="15"/>
      <c r="D125" s="15"/>
    </row>
    <row r="126" spans="1:4" ht="21.75">
      <c r="A126" s="15"/>
      <c r="B126" s="15"/>
      <c r="C126" s="15"/>
      <c r="D126" s="15"/>
    </row>
    <row r="127" spans="1:4" ht="21.75">
      <c r="A127" s="15"/>
      <c r="B127" s="15"/>
      <c r="C127" s="15"/>
      <c r="D127" s="15"/>
    </row>
    <row r="128" spans="1:4" ht="21.75">
      <c r="A128" s="15"/>
      <c r="B128" s="15"/>
      <c r="C128" s="15"/>
      <c r="D128" s="15"/>
    </row>
    <row r="129" spans="1:4" ht="21.75">
      <c r="A129" s="15"/>
      <c r="B129" s="15"/>
      <c r="C129" s="15"/>
      <c r="D129" s="15"/>
    </row>
    <row r="130" spans="1:4" ht="21.75">
      <c r="A130" s="15"/>
      <c r="B130" s="15"/>
      <c r="C130" s="15"/>
      <c r="D130" s="15"/>
    </row>
    <row r="131" spans="1:4" ht="21.75">
      <c r="A131" s="15"/>
      <c r="B131" s="15"/>
      <c r="C131" s="15"/>
      <c r="D131" s="15"/>
    </row>
    <row r="132" spans="1:4" ht="21.75">
      <c r="A132" s="15"/>
      <c r="B132" s="15"/>
      <c r="C132" s="15"/>
      <c r="D132" s="15"/>
    </row>
    <row r="133" spans="1:4" ht="21.75">
      <c r="A133" s="15"/>
      <c r="B133" s="15"/>
      <c r="C133" s="15"/>
      <c r="D133" s="15"/>
    </row>
    <row r="134" spans="1:4" ht="21.75">
      <c r="A134" s="15"/>
      <c r="B134" s="15"/>
      <c r="C134" s="15"/>
      <c r="D134" s="15"/>
    </row>
    <row r="135" spans="1:4" ht="21.75">
      <c r="A135" s="15"/>
      <c r="B135" s="15"/>
      <c r="C135" s="15"/>
      <c r="D135" s="15"/>
    </row>
    <row r="136" spans="1:4" ht="21.75">
      <c r="A136" s="15"/>
      <c r="B136" s="15"/>
      <c r="C136" s="15"/>
      <c r="D136" s="15"/>
    </row>
    <row r="137" spans="1:4" ht="21.75">
      <c r="A137" s="15"/>
      <c r="B137" s="15"/>
      <c r="C137" s="15"/>
      <c r="D137" s="15"/>
    </row>
    <row r="138" spans="1:4" ht="21.75">
      <c r="A138" s="15"/>
      <c r="B138" s="15"/>
      <c r="C138" s="15"/>
      <c r="D138" s="15"/>
    </row>
    <row r="139" spans="1:4" ht="21.75">
      <c r="A139" s="15"/>
      <c r="B139" s="15"/>
      <c r="C139" s="15"/>
      <c r="D139" s="15"/>
    </row>
    <row r="140" spans="1:4" ht="21.75">
      <c r="A140" s="15"/>
      <c r="B140" s="15"/>
      <c r="C140" s="15"/>
      <c r="D140" s="15"/>
    </row>
    <row r="141" spans="1:4" ht="21.75">
      <c r="A141" s="15"/>
      <c r="B141" s="15"/>
      <c r="C141" s="15"/>
      <c r="D141" s="15"/>
    </row>
    <row r="142" spans="1:4" ht="21.75">
      <c r="A142" s="15"/>
      <c r="B142" s="15"/>
      <c r="C142" s="15"/>
      <c r="D142" s="15"/>
    </row>
    <row r="143" spans="1:4" ht="21.75">
      <c r="A143" s="15"/>
      <c r="B143" s="15"/>
      <c r="C143" s="15"/>
      <c r="D143" s="15"/>
    </row>
    <row r="144" spans="1:4" ht="21.75">
      <c r="A144" s="15"/>
      <c r="B144" s="15"/>
      <c r="C144" s="15"/>
      <c r="D144" s="15"/>
    </row>
    <row r="145" spans="1:4" ht="21.75">
      <c r="A145" s="15"/>
      <c r="B145" s="15"/>
      <c r="C145" s="15"/>
      <c r="D145" s="15"/>
    </row>
    <row r="146" spans="1:4" ht="21.75">
      <c r="A146" s="15"/>
      <c r="B146" s="15"/>
      <c r="C146" s="15"/>
      <c r="D146" s="15"/>
    </row>
    <row r="147" spans="1:4" ht="21.75">
      <c r="A147" s="15"/>
      <c r="B147" s="15"/>
      <c r="C147" s="15"/>
      <c r="D147" s="15"/>
    </row>
    <row r="148" spans="1:4" ht="21.75">
      <c r="A148" s="15"/>
      <c r="B148" s="15"/>
      <c r="C148" s="15"/>
      <c r="D148" s="15"/>
    </row>
    <row r="149" spans="1:4" ht="21.75">
      <c r="A149" s="15"/>
      <c r="B149" s="15"/>
      <c r="C149" s="15"/>
      <c r="D149" s="15"/>
    </row>
    <row r="150" spans="1:4" ht="21.75">
      <c r="A150" s="15"/>
      <c r="B150" s="15"/>
      <c r="C150" s="15"/>
      <c r="D150" s="15"/>
    </row>
    <row r="151" spans="1:4" ht="21.75">
      <c r="A151" s="15"/>
      <c r="B151" s="15"/>
      <c r="C151" s="15"/>
      <c r="D151" s="15"/>
    </row>
    <row r="152" spans="1:4" ht="21.75">
      <c r="A152" s="15"/>
      <c r="B152" s="15"/>
      <c r="C152" s="15"/>
      <c r="D152" s="15"/>
    </row>
    <row r="153" spans="1:4" ht="21.75">
      <c r="A153" s="15"/>
      <c r="B153" s="15"/>
      <c r="C153" s="15"/>
      <c r="D153" s="15"/>
    </row>
    <row r="154" spans="1:4" ht="21.75">
      <c r="A154" s="15"/>
      <c r="B154" s="15"/>
      <c r="C154" s="15"/>
      <c r="D154" s="15"/>
    </row>
    <row r="155" spans="1:4" ht="21.75">
      <c r="A155" s="15"/>
      <c r="B155" s="15"/>
      <c r="C155" s="15"/>
      <c r="D155" s="15"/>
    </row>
    <row r="156" spans="1:4" ht="21.75">
      <c r="A156" s="15"/>
      <c r="B156" s="15"/>
      <c r="C156" s="15"/>
      <c r="D156" s="15"/>
    </row>
    <row r="157" spans="1:4" ht="21.75">
      <c r="A157" s="15"/>
      <c r="B157" s="15"/>
      <c r="C157" s="15"/>
      <c r="D157" s="15"/>
    </row>
    <row r="158" spans="1:4" ht="21.75">
      <c r="A158" s="15"/>
      <c r="B158" s="15"/>
      <c r="C158" s="15"/>
      <c r="D158" s="15"/>
    </row>
    <row r="159" spans="1:4" ht="21.75">
      <c r="A159" s="15"/>
      <c r="B159" s="15"/>
      <c r="C159" s="15"/>
      <c r="D159" s="15"/>
    </row>
    <row r="160" spans="1:4" ht="21.75">
      <c r="A160" s="15"/>
      <c r="B160" s="15"/>
      <c r="C160" s="15"/>
      <c r="D160" s="15"/>
    </row>
    <row r="161" spans="1:4" ht="21.75">
      <c r="A161" s="15"/>
      <c r="B161" s="15"/>
      <c r="C161" s="15"/>
      <c r="D161" s="15"/>
    </row>
    <row r="162" spans="1:4" ht="21.75">
      <c r="A162" s="15"/>
      <c r="B162" s="15"/>
      <c r="C162" s="15"/>
      <c r="D162" s="15"/>
    </row>
    <row r="163" spans="1:4" ht="21.75">
      <c r="A163" s="15"/>
      <c r="B163" s="15"/>
      <c r="C163" s="15"/>
      <c r="D163" s="15"/>
    </row>
    <row r="164" spans="1:4" ht="21.75">
      <c r="A164" s="15"/>
      <c r="B164" s="15"/>
      <c r="C164" s="15"/>
      <c r="D164" s="15"/>
    </row>
    <row r="165" spans="1:4" ht="21.75">
      <c r="A165" s="15"/>
      <c r="B165" s="15"/>
      <c r="C165" s="15"/>
      <c r="D165" s="15"/>
    </row>
    <row r="166" spans="1:4" ht="21.75">
      <c r="A166" s="15"/>
      <c r="B166" s="15"/>
      <c r="C166" s="15"/>
      <c r="D166" s="15"/>
    </row>
    <row r="167" spans="1:4" ht="21.75">
      <c r="A167" s="15"/>
      <c r="B167" s="15"/>
      <c r="C167" s="15"/>
      <c r="D167" s="15"/>
    </row>
    <row r="168" spans="1:4" ht="21.75">
      <c r="A168" s="15"/>
      <c r="B168" s="15"/>
      <c r="C168" s="15"/>
      <c r="D168" s="15"/>
    </row>
    <row r="169" spans="1:4" ht="21.75">
      <c r="A169" s="15"/>
      <c r="B169" s="15"/>
      <c r="C169" s="15"/>
      <c r="D169" s="15"/>
    </row>
    <row r="170" spans="1:4" ht="21.75">
      <c r="A170" s="15"/>
      <c r="B170" s="15"/>
      <c r="C170" s="15"/>
      <c r="D170" s="15"/>
    </row>
    <row r="171" spans="1:4" ht="21.75">
      <c r="A171" s="15"/>
      <c r="B171" s="15"/>
      <c r="C171" s="15"/>
      <c r="D171" s="15"/>
    </row>
    <row r="172" spans="1:4" ht="21.75">
      <c r="A172" s="15"/>
      <c r="B172" s="15"/>
      <c r="C172" s="15"/>
      <c r="D172" s="15"/>
    </row>
    <row r="173" spans="1:4" ht="21.75">
      <c r="A173" s="15"/>
      <c r="B173" s="15"/>
      <c r="C173" s="15"/>
      <c r="D173" s="15"/>
    </row>
    <row r="174" spans="1:4" ht="21.75">
      <c r="A174" s="15"/>
      <c r="B174" s="15"/>
      <c r="C174" s="15"/>
      <c r="D174" s="15"/>
    </row>
    <row r="175" spans="1:4" ht="21.75">
      <c r="A175" s="15"/>
      <c r="B175" s="15"/>
      <c r="C175" s="15"/>
      <c r="D175" s="15"/>
    </row>
    <row r="176" spans="1:4" ht="21.75">
      <c r="A176" s="15"/>
      <c r="B176" s="15"/>
      <c r="C176" s="15"/>
      <c r="D176" s="15"/>
    </row>
    <row r="177" spans="1:4" ht="21.75">
      <c r="A177" s="15"/>
      <c r="B177" s="15"/>
      <c r="C177" s="15"/>
      <c r="D177" s="15"/>
    </row>
    <row r="178" spans="1:4" ht="21.75">
      <c r="A178" s="15"/>
      <c r="B178" s="15"/>
      <c r="C178" s="15"/>
      <c r="D178" s="15"/>
    </row>
    <row r="179" spans="1:4" ht="21.75">
      <c r="A179" s="15"/>
      <c r="B179" s="15"/>
      <c r="C179" s="15"/>
      <c r="D179" s="15"/>
    </row>
    <row r="180" spans="1:4" ht="21.75">
      <c r="A180" s="15"/>
      <c r="B180" s="15"/>
      <c r="C180" s="15"/>
      <c r="D180" s="15"/>
    </row>
    <row r="181" spans="1:4" ht="21.75">
      <c r="A181" s="15"/>
      <c r="B181" s="15"/>
      <c r="C181" s="15"/>
      <c r="D181" s="15"/>
    </row>
    <row r="182" spans="1:4" ht="21.75">
      <c r="A182" s="15"/>
      <c r="B182" s="15"/>
      <c r="C182" s="15"/>
      <c r="D182" s="15"/>
    </row>
    <row r="183" spans="1:4" ht="21.75">
      <c r="A183" s="15"/>
      <c r="B183" s="15"/>
      <c r="C183" s="15"/>
      <c r="D183" s="15"/>
    </row>
    <row r="184" spans="1:4" ht="21.75">
      <c r="A184" s="15"/>
      <c r="B184" s="15"/>
      <c r="C184" s="15"/>
      <c r="D184" s="15"/>
    </row>
  </sheetData>
  <sheetProtection/>
  <mergeCells count="17">
    <mergeCell ref="B86:C87"/>
    <mergeCell ref="A48:F48"/>
    <mergeCell ref="A49:F49"/>
    <mergeCell ref="A82:F82"/>
    <mergeCell ref="A83:F83"/>
    <mergeCell ref="A84:F84"/>
    <mergeCell ref="D51:E51"/>
    <mergeCell ref="D86:E86"/>
    <mergeCell ref="A85:F85"/>
    <mergeCell ref="A50:F50"/>
    <mergeCell ref="A47:F47"/>
    <mergeCell ref="B51:C52"/>
    <mergeCell ref="A1:F1"/>
    <mergeCell ref="A2:F2"/>
    <mergeCell ref="A3:F3"/>
    <mergeCell ref="B5:C6"/>
    <mergeCell ref="A4:F4"/>
  </mergeCells>
  <printOptions horizontalCentered="1"/>
  <pageMargins left="0.07874015748031496" right="0.6692913385826772" top="0.6299212598425197" bottom="0.3937007874015748" header="0.5118110236220472" footer="0.11811023622047245"/>
  <pageSetup horizontalDpi="600" verticalDpi="600" orientation="portrait" paperSize="9" scale="94" r:id="rId1"/>
  <headerFooter alignWithMargins="0"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2009-12-21T04:27:42Z</cp:lastPrinted>
  <dcterms:created xsi:type="dcterms:W3CDTF">1997-12-17T10:14:40Z</dcterms:created>
  <dcterms:modified xsi:type="dcterms:W3CDTF">2011-05-08T08:54:10Z</dcterms:modified>
  <cp:category/>
  <cp:version/>
  <cp:contentType/>
  <cp:contentStatus/>
</cp:coreProperties>
</file>