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540" windowHeight="3765" firstSheet="2" activeTab="6"/>
  </bookViews>
  <sheets>
    <sheet name="جدول رقم 1" sheetId="1" r:id="rId1"/>
    <sheet name="جدول رقم 2" sheetId="2" r:id="rId2"/>
    <sheet name="جدول رقم 2-1" sheetId="3" r:id="rId3"/>
    <sheet name="جدول رقم 2-2" sheetId="4" r:id="rId4"/>
    <sheet name="جدول رقم 3" sheetId="5" r:id="rId5"/>
    <sheet name="جدول رقم 3-1" sheetId="6" r:id="rId6"/>
    <sheet name="جدول رقم 4" sheetId="7" r:id="rId7"/>
    <sheet name="جدول رقم 4-1" sheetId="8" r:id="rId8"/>
    <sheet name="ورقة9" sheetId="9" r:id="rId9"/>
    <sheet name="ورقة10" sheetId="10" r:id="rId10"/>
    <sheet name="ورقة11" sheetId="11" r:id="rId11"/>
    <sheet name="ورقة12" sheetId="12" r:id="rId12"/>
    <sheet name="ورقة13" sheetId="13" r:id="rId13"/>
    <sheet name="ورقة14" sheetId="14" r:id="rId14"/>
    <sheet name="ورقة15" sheetId="15" r:id="rId15"/>
    <sheet name="ورقة16" sheetId="16" r:id="rId16"/>
  </sheets>
  <definedNames/>
  <calcPr fullCalcOnLoad="1"/>
</workbook>
</file>

<file path=xl/sharedStrings.xml><?xml version="1.0" encoding="utf-8"?>
<sst xmlns="http://schemas.openxmlformats.org/spreadsheetml/2006/main" count="518" uniqueCount="374">
  <si>
    <t>جدول رقم (1)</t>
  </si>
  <si>
    <t>(مليون ريال عماني)</t>
  </si>
  <si>
    <t>البيــــــان</t>
  </si>
  <si>
    <t>6)  اجمالـــي الايـــــــرادات  (1+2+3+4+5)</t>
  </si>
  <si>
    <t xml:space="preserve">10) حصة الحكومة فـي المصروفـات الجاريـة لشركة تنمية نفط عُمان </t>
  </si>
  <si>
    <t>11) جملة المصروفات الجارية (7+8+9+10)</t>
  </si>
  <si>
    <t xml:space="preserve">12) المصروفات الانمائية للوزارات المدنية   </t>
  </si>
  <si>
    <t>13) حصة الحكومـة فـي المصروفـات الرأسماليـة لشركة تنمية نفط عُمان</t>
  </si>
  <si>
    <t>15) مصروفات التنقيب عن الغاز الطبيعي</t>
  </si>
  <si>
    <t>16)  برنامـج تنميـة المـوارد البشريــة</t>
  </si>
  <si>
    <t xml:space="preserve">      ـ  القروض المتوقع استلامها</t>
  </si>
  <si>
    <t xml:space="preserve">      ـ  السندات المتوقع اصدارها</t>
  </si>
  <si>
    <t xml:space="preserve">      ـ  السندات المتوقع سـدادها</t>
  </si>
  <si>
    <t xml:space="preserve">      ـ  القروض المتوقع سدادها</t>
  </si>
  <si>
    <t>14) المصروفات الرأسمالية للوزارات المدنية        (جدول رقم 4)</t>
  </si>
  <si>
    <t>تقديرات الميزانية</t>
  </si>
  <si>
    <t>2)   ايرادات الغاز الطبيعـي</t>
  </si>
  <si>
    <t xml:space="preserve">1)   صافــي ايرادات النفـط </t>
  </si>
  <si>
    <t>3)   ايرادات جاريـــة اخرى                (جـــدول رقــم 2)</t>
  </si>
  <si>
    <t>5)   استردادات رأسماليــة                   (جـــدول رقــم 3)</t>
  </si>
  <si>
    <t xml:space="preserve">7)   الدفاع والامن القومي </t>
  </si>
  <si>
    <t>9)   فوائــــد علــى القروض</t>
  </si>
  <si>
    <t>18) جملة المصروفات الاستثمارية (12+13+14+15+16+17)</t>
  </si>
  <si>
    <t xml:space="preserve">19) دعـــم القروض الميسرة للقطاع الصناعي والسياحي </t>
  </si>
  <si>
    <t>20)  دعم فوائد القروض الاسكانية</t>
  </si>
  <si>
    <t>21)  دعم القروض الميسرة لقطاعات الزراعة والاسماك والصحه والتعليم والحرف</t>
  </si>
  <si>
    <t>22)  مساهمات في مؤسسات محلية واقليمية ودولية</t>
  </si>
  <si>
    <t>23)  احتياطـــــــــــــــــــي</t>
  </si>
  <si>
    <t>24) جملة المساهمات ودعم القطاع الخاص (19+20+21+22+23)</t>
  </si>
  <si>
    <t>25) اجمالي الانفاق العــام (11+18+24)</t>
  </si>
  <si>
    <t>26) العجـــــز الجـــــاري  (6 - 25)</t>
  </si>
  <si>
    <t xml:space="preserve">27) صافي المعونات </t>
  </si>
  <si>
    <t xml:space="preserve">28) صافي الاقتراض : </t>
  </si>
  <si>
    <t>29)  صافي حصيلة اصدار السندات الحكومية</t>
  </si>
  <si>
    <t>30)  السحب من صندوق الاحتياطي العام للدولة</t>
  </si>
  <si>
    <t>31) جملة وسائل التمويل (27+28+29+30)</t>
  </si>
  <si>
    <t>17)  تكلفة شراء ونقل الغاز</t>
  </si>
  <si>
    <r>
      <t>المصروفات الجارية</t>
    </r>
    <r>
      <rPr>
        <b/>
        <sz val="16"/>
        <rFont val="AF_Najed"/>
        <family val="0"/>
      </rPr>
      <t xml:space="preserve"> :</t>
    </r>
  </si>
  <si>
    <r>
      <t>المصروفات الاستثمارية</t>
    </r>
    <r>
      <rPr>
        <b/>
        <sz val="16"/>
        <rFont val="AF_Najed"/>
        <family val="0"/>
      </rPr>
      <t xml:space="preserve"> :</t>
    </r>
  </si>
  <si>
    <r>
      <t>المساهمات ودعم القطاع الخاص</t>
    </r>
    <r>
      <rPr>
        <b/>
        <sz val="16"/>
        <rFont val="AF_Najed"/>
        <family val="0"/>
      </rPr>
      <t xml:space="preserve"> :</t>
    </r>
  </si>
  <si>
    <t>أولا :</t>
  </si>
  <si>
    <t>ثانيا :</t>
  </si>
  <si>
    <t>ثالثا :</t>
  </si>
  <si>
    <r>
      <t>الايرادات</t>
    </r>
    <r>
      <rPr>
        <sz val="16"/>
        <rFont val="AF_Aseer"/>
        <family val="0"/>
      </rPr>
      <t xml:space="preserve"> :</t>
    </r>
  </si>
  <si>
    <r>
      <t xml:space="preserve"> الانفاق العام</t>
    </r>
    <r>
      <rPr>
        <sz val="16"/>
        <rFont val="AF_Aseer"/>
        <family val="0"/>
      </rPr>
      <t xml:space="preserve"> :     </t>
    </r>
  </si>
  <si>
    <r>
      <t xml:space="preserve"> </t>
    </r>
    <r>
      <rPr>
        <u val="single"/>
        <sz val="16"/>
        <rFont val="AF_Aseer"/>
        <family val="0"/>
      </rPr>
      <t>وسائل التمويل</t>
    </r>
    <r>
      <rPr>
        <sz val="16"/>
        <rFont val="AF_Aseer"/>
        <family val="0"/>
      </rPr>
      <t xml:space="preserve"> </t>
    </r>
  </si>
  <si>
    <r>
      <t xml:space="preserve">(ع 9) </t>
    </r>
    <r>
      <rPr>
        <vertAlign val="superscript"/>
        <sz val="16"/>
        <rFont val="AF_Najed"/>
        <family val="0"/>
      </rPr>
      <t>A</t>
    </r>
    <r>
      <rPr>
        <sz val="16"/>
        <rFont val="AF_Najed"/>
        <family val="0"/>
      </rPr>
      <t xml:space="preserve"> مرسوم 1 </t>
    </r>
    <r>
      <rPr>
        <vertAlign val="superscript"/>
        <sz val="16"/>
        <rFont val="AF_Najed"/>
        <family val="0"/>
      </rPr>
      <t>xls</t>
    </r>
  </si>
  <si>
    <t>الميزانية العامة للدولة للسنة المالية 2002</t>
  </si>
  <si>
    <t>4)   ايـــرادات رأسماليــة                      (جـــدول رقــم 3)</t>
  </si>
  <si>
    <t>8)   الـوزارات المدنيـة                           (جدول رقــم 4)</t>
  </si>
  <si>
    <t>جدول رقم (2/2)</t>
  </si>
  <si>
    <t>تقديرات الايرادات الجارية الاخرى</t>
  </si>
  <si>
    <t>للسنة المالية 2002م ( حسب البنود)</t>
  </si>
  <si>
    <t>(الف ريال عماني)</t>
  </si>
  <si>
    <t>رقم الحساب</t>
  </si>
  <si>
    <t>الايرادات</t>
  </si>
  <si>
    <t>بند</t>
  </si>
  <si>
    <t>فصل</t>
  </si>
  <si>
    <t>باب</t>
  </si>
  <si>
    <t>البيــــان</t>
  </si>
  <si>
    <t>المقدرة</t>
  </si>
  <si>
    <r>
      <t xml:space="preserve">أ - </t>
    </r>
    <r>
      <rPr>
        <b/>
        <u val="single"/>
        <sz val="20"/>
        <rFont val="AF_Najed"/>
        <family val="0"/>
      </rPr>
      <t>ايرادات الضرائب والرسوم</t>
    </r>
    <r>
      <rPr>
        <b/>
        <sz val="20"/>
        <rFont val="AF_Najed"/>
        <family val="0"/>
      </rPr>
      <t xml:space="preserve"> :</t>
    </r>
  </si>
  <si>
    <t xml:space="preserve">     ضريبة الدخل على الشركات وضريبة الأرباح على المؤسسات</t>
  </si>
  <si>
    <t xml:space="preserve">      رسـوم المعاملات العقاريـــة </t>
  </si>
  <si>
    <t xml:space="preserve">      رخص ممارسة الاعمال التجارية</t>
  </si>
  <si>
    <t xml:space="preserve">      رخـص وسائــل النقــــل</t>
  </si>
  <si>
    <t xml:space="preserve">      رسوم فنادق ومراكز تسليه</t>
  </si>
  <si>
    <t xml:space="preserve">      رسوم امتياز مرافق</t>
  </si>
  <si>
    <t xml:space="preserve">      رسوم محلية مختلفة</t>
  </si>
  <si>
    <t xml:space="preserve">      رسوم جمركيـــة</t>
  </si>
  <si>
    <t>جملة ايرادات الضرائب والرسوم</t>
  </si>
  <si>
    <r>
      <t xml:space="preserve">ب - </t>
    </r>
    <r>
      <rPr>
        <b/>
        <u val="single"/>
        <sz val="20"/>
        <rFont val="AF_Najed"/>
        <family val="0"/>
      </rPr>
      <t>ايرادات غير ضريبية</t>
    </r>
    <r>
      <rPr>
        <b/>
        <sz val="20"/>
        <rFont val="AF_Najed"/>
        <family val="0"/>
      </rPr>
      <t xml:space="preserve">  :</t>
    </r>
  </si>
  <si>
    <t xml:space="preserve">      ايرادات بيع الكهربـاء</t>
  </si>
  <si>
    <t xml:space="preserve">      ايرادات كهرباء مختلفة</t>
  </si>
  <si>
    <t xml:space="preserve">      ايرادات بيـع الميــاه</t>
  </si>
  <si>
    <t xml:space="preserve">      ايرادات ميـاه مختلفـة</t>
  </si>
  <si>
    <t xml:space="preserve">      ايـرادات البريــــد</t>
  </si>
  <si>
    <t xml:space="preserve">      ايرادات المطــــارات</t>
  </si>
  <si>
    <t xml:space="preserve">      ايرادات الموانــــيء</t>
  </si>
  <si>
    <t xml:space="preserve">      ايرادات تأجير عقارات حكومية</t>
  </si>
  <si>
    <t xml:space="preserve">      اربـاح الاستثمارات الحكومية</t>
  </si>
  <si>
    <t xml:space="preserve">      فوائد على ودائع البنوك والقروض المدينة</t>
  </si>
  <si>
    <t xml:space="preserve">      رســوم الهجرة والجــوازات</t>
  </si>
  <si>
    <t xml:space="preserve">      رسوم واتعاب اداريـة مختلفـة</t>
  </si>
  <si>
    <t xml:space="preserve">      تعويضات وغرامات وجزاءات</t>
  </si>
  <si>
    <t xml:space="preserve">      ايرادات تعديـــــن</t>
  </si>
  <si>
    <t xml:space="preserve">      مبيعات مواد غذائيــة</t>
  </si>
  <si>
    <t xml:space="preserve">      ايرادات زراعية مختلفة</t>
  </si>
  <si>
    <t xml:space="preserve">      ايرادات الاســــماك</t>
  </si>
  <si>
    <t xml:space="preserve">      ايرادات طبيــــــة</t>
  </si>
  <si>
    <t xml:space="preserve">      ايــرادات متنوعـــة </t>
  </si>
  <si>
    <t xml:space="preserve">      ايرادات متنوعة (مساهمة أصحاب الأعمال في </t>
  </si>
  <si>
    <t xml:space="preserve">      مشاريع التدريب المهني )</t>
  </si>
  <si>
    <t xml:space="preserve">      ايرادات اخرى (نفطية اخرى)</t>
  </si>
  <si>
    <t>جملة الايرادات غير الضريبية</t>
  </si>
  <si>
    <t>ج  ـ  احتياطـــي مخصـــــص</t>
  </si>
  <si>
    <t>الاجمالي (أ + ب + ج)</t>
  </si>
  <si>
    <r>
      <t xml:space="preserve">(ع 1) </t>
    </r>
    <r>
      <rPr>
        <vertAlign val="superscript"/>
        <sz val="12"/>
        <rFont val="AF_Najed"/>
        <family val="0"/>
      </rPr>
      <t>A</t>
    </r>
    <r>
      <rPr>
        <sz val="14"/>
        <rFont val="AF_Najed"/>
        <family val="0"/>
      </rPr>
      <t xml:space="preserve"> مرسوم 1 </t>
    </r>
    <r>
      <rPr>
        <vertAlign val="superscript"/>
        <sz val="11"/>
        <rFont val="AF_Najed"/>
        <family val="0"/>
      </rPr>
      <t>xls</t>
    </r>
  </si>
  <si>
    <t>جدول رقم (2)</t>
  </si>
  <si>
    <t>تقديرات الايرادات الجارية الأخرى للوزارات والوحدات الحكومية</t>
  </si>
  <si>
    <t>والهيئات العامة للسنة المالية 2002م</t>
  </si>
  <si>
    <t>رقم</t>
  </si>
  <si>
    <t>البيان</t>
  </si>
  <si>
    <t>الميزانية</t>
  </si>
  <si>
    <t>ديوان البـلاط السلطانـي</t>
  </si>
  <si>
    <t>وزارة الشئون القانونيـة</t>
  </si>
  <si>
    <t xml:space="preserve">وزارة الماليـــة </t>
  </si>
  <si>
    <t>وزارة الخارجيــة</t>
  </si>
  <si>
    <t>وزارة الداخليــة</t>
  </si>
  <si>
    <t>وزارة الاعـــلام</t>
  </si>
  <si>
    <t>وزارة التجارة والصناعة</t>
  </si>
  <si>
    <t>وزارة النفـط والغــاز</t>
  </si>
  <si>
    <t>وزارة الزراعــة والــثروة السمكيـة</t>
  </si>
  <si>
    <t xml:space="preserve">وزارة العــــــدل </t>
  </si>
  <si>
    <t>وزارة الصحـــــة</t>
  </si>
  <si>
    <t xml:space="preserve">وزارة التربية والتعليم </t>
  </si>
  <si>
    <t xml:space="preserve">وزارة التنمية الاجتماعية </t>
  </si>
  <si>
    <t>وزارة التراث القومي والثقافـة</t>
  </si>
  <si>
    <t>وزارة  النقـــل والإتصالات</t>
  </si>
  <si>
    <t>وزارة الاسكان والكهربــاء والميـــاه</t>
  </si>
  <si>
    <t>وزارة البلديات الاقليمية والبيئـة وموارد المياه</t>
  </si>
  <si>
    <t>اللجنة العليا للاحتفالات بالعيد الوطني</t>
  </si>
  <si>
    <t>مكتب وزير الدولة ومحافـظ ظفار</t>
  </si>
  <si>
    <t>مكتب وزير الدولة ومحافظ مسقط</t>
  </si>
  <si>
    <t>مجلــــس المناقصـــات</t>
  </si>
  <si>
    <t>مجلـس الشــورى</t>
  </si>
  <si>
    <t>وزارة الخدمة المدنية</t>
  </si>
  <si>
    <t>جامعة السلطان قابوس والمستشفى التعليمي</t>
  </si>
  <si>
    <t>وزارة المالية (مخصصات الوزراء والوكلاء)</t>
  </si>
  <si>
    <t>الهيئة العامة لانشطة الشباب الرياضية والثقافية</t>
  </si>
  <si>
    <t>مكتب نائب رئيس الوزراء لشئون مجلس الوزراء</t>
  </si>
  <si>
    <t>وزارة التعليـم العالـي</t>
  </si>
  <si>
    <t>وزارة الاقتصاد الوطني</t>
  </si>
  <si>
    <t>وزارة الاوقاف والشئون الدينية</t>
  </si>
  <si>
    <t>مجلس الدولة</t>
  </si>
  <si>
    <t>وزارة القوى العاملة</t>
  </si>
  <si>
    <t>وزارة الدفــــــاع</t>
  </si>
  <si>
    <t>شرطة عمان السلطانية</t>
  </si>
  <si>
    <t>وزارة المالية  (تمويل مؤسسات اخرى)</t>
  </si>
  <si>
    <t>وزارة التعليم العالي (تنمية الموارد البشريه)</t>
  </si>
  <si>
    <t>احتياطــــي مخصــــص</t>
  </si>
  <si>
    <t>الاجمالي</t>
  </si>
  <si>
    <r>
      <t xml:space="preserve">(ع 2) </t>
    </r>
    <r>
      <rPr>
        <vertAlign val="superscript"/>
        <sz val="14"/>
        <rFont val="AF_Najed"/>
        <family val="0"/>
      </rPr>
      <t>A</t>
    </r>
    <r>
      <rPr>
        <sz val="14"/>
        <rFont val="AF_Najed"/>
        <family val="0"/>
      </rPr>
      <t xml:space="preserve"> مرسوم 1 </t>
    </r>
    <r>
      <rPr>
        <vertAlign val="superscript"/>
        <sz val="14"/>
        <rFont val="AF_Najed"/>
        <family val="0"/>
      </rPr>
      <t>xls</t>
    </r>
  </si>
  <si>
    <t>جدول رقم (3)</t>
  </si>
  <si>
    <t>تقديرات الايرادات الرأسمالية والاستردادات الرأسمالية</t>
  </si>
  <si>
    <t>حسب التخصصات الوظيفية للوزارات المدنية للسنة المالية 2002م</t>
  </si>
  <si>
    <t>ايرادات رأسمالية :</t>
  </si>
  <si>
    <t>قطاع الخدمات العامة :</t>
  </si>
  <si>
    <t xml:space="preserve">وزارة المالية   </t>
  </si>
  <si>
    <t>جملة قطاع الخدمات العامة</t>
  </si>
  <si>
    <r>
      <t>قطاع الاسكان</t>
    </r>
    <r>
      <rPr>
        <b/>
        <sz val="18"/>
        <rFont val="AF_Najed"/>
        <family val="0"/>
      </rPr>
      <t xml:space="preserve"> :</t>
    </r>
  </si>
  <si>
    <t>11910    و11911</t>
  </si>
  <si>
    <t>وزارة الإسكان والكهرباء والمياه (قطاع الإسكان)</t>
  </si>
  <si>
    <t>جملة قطاع الاسكان</t>
  </si>
  <si>
    <t>اجمالي تقديرات الايرادات الرأسمالية</t>
  </si>
  <si>
    <r>
      <t>استردادات رأسمالية</t>
    </r>
    <r>
      <rPr>
        <sz val="18"/>
        <rFont val="AF_Aseer"/>
        <family val="0"/>
      </rPr>
      <t xml:space="preserve"> :</t>
    </r>
  </si>
  <si>
    <r>
      <t>الاخـــرى</t>
    </r>
    <r>
      <rPr>
        <b/>
        <sz val="18"/>
        <rFont val="AF_Najed"/>
        <family val="0"/>
      </rPr>
      <t xml:space="preserve"> :</t>
    </r>
  </si>
  <si>
    <t>وزارة المالية / تمويل مؤسسات اخرى</t>
  </si>
  <si>
    <t>جملة قطاع الاخرى</t>
  </si>
  <si>
    <t>اجمالي تقديرات الاستردادات الرأسمالية</t>
  </si>
  <si>
    <r>
      <t xml:space="preserve">(ع 3) </t>
    </r>
    <r>
      <rPr>
        <vertAlign val="superscript"/>
        <sz val="14"/>
        <rFont val="AF_Najed"/>
        <family val="0"/>
      </rPr>
      <t>A</t>
    </r>
    <r>
      <rPr>
        <sz val="14"/>
        <rFont val="AF_Najed"/>
        <family val="0"/>
      </rPr>
      <t xml:space="preserve"> مرسوم 1 </t>
    </r>
    <r>
      <rPr>
        <vertAlign val="superscript"/>
        <sz val="14"/>
        <rFont val="AF_Najed"/>
        <family val="0"/>
      </rPr>
      <t>xls</t>
    </r>
  </si>
  <si>
    <t>جدول رقم (2/ 1)</t>
  </si>
  <si>
    <t>تقديرات الايرادات الجارية الأخرى حسب التخصصات الوظيفية</t>
  </si>
  <si>
    <t>للوزارات والوحدات الحكومية والهيئات العامة للسنة المالية 2002م</t>
  </si>
  <si>
    <t>1)</t>
  </si>
  <si>
    <r>
      <t>قطاع الخدمات العامة</t>
    </r>
    <r>
      <rPr>
        <b/>
        <sz val="18"/>
        <rFont val="AF_Najed"/>
        <family val="0"/>
      </rPr>
      <t xml:space="preserve"> :</t>
    </r>
  </si>
  <si>
    <r>
      <t>ديوان البلاط السلطانـي</t>
    </r>
    <r>
      <rPr>
        <u val="single"/>
        <sz val="17"/>
        <rFont val="AF_Najed"/>
        <family val="0"/>
      </rPr>
      <t xml:space="preserve"> </t>
    </r>
  </si>
  <si>
    <t>وزارة الشئون  القانونية</t>
  </si>
  <si>
    <t xml:space="preserve">وزارة الماليــــــة </t>
  </si>
  <si>
    <t>وزارة الخارجيـــــة</t>
  </si>
  <si>
    <t>مجلــــس المناقصــــــات</t>
  </si>
  <si>
    <t>مجلـس الشـــورى</t>
  </si>
  <si>
    <t>مجلــس الدولـــة</t>
  </si>
  <si>
    <t>3)</t>
  </si>
  <si>
    <r>
      <t>قطاع الامن والنظام العام</t>
    </r>
    <r>
      <rPr>
        <b/>
        <sz val="18"/>
        <rFont val="AF_Najed"/>
        <family val="0"/>
      </rPr>
      <t xml:space="preserve"> :</t>
    </r>
  </si>
  <si>
    <t>وزارة الداخليــــة</t>
  </si>
  <si>
    <t xml:space="preserve">وزارة العـــــدل  </t>
  </si>
  <si>
    <t>وزارة الدفـــــــــاع</t>
  </si>
  <si>
    <t>شرطــة عُمـان السلطانيـة</t>
  </si>
  <si>
    <t>جملة قطاع الامن والنظام العام</t>
  </si>
  <si>
    <t>4)</t>
  </si>
  <si>
    <r>
      <t xml:space="preserve">قطاع التعليم </t>
    </r>
    <r>
      <rPr>
        <b/>
        <sz val="18"/>
        <rFont val="AF_Najed"/>
        <family val="0"/>
      </rPr>
      <t>:</t>
    </r>
  </si>
  <si>
    <t>وزارة التربية والتعليم</t>
  </si>
  <si>
    <t>وزارة التعليـم العالي</t>
  </si>
  <si>
    <t>وزارة الاوقاف والشئون الدينية (معهد العلوم الشرعية)</t>
  </si>
  <si>
    <t>وزارة القوى العاملة (التدريب المهني)</t>
  </si>
  <si>
    <t>وزارة التعليم العالي (تنمية الموارد البشرية)</t>
  </si>
  <si>
    <t>جملة قطاع التعليم</t>
  </si>
  <si>
    <t>5)</t>
  </si>
  <si>
    <r>
      <t>قطاع الصحة</t>
    </r>
    <r>
      <rPr>
        <b/>
        <sz val="18"/>
        <rFont val="AF_Najed"/>
        <family val="0"/>
      </rPr>
      <t xml:space="preserve"> :</t>
    </r>
  </si>
  <si>
    <t>وزارة الصحـــة</t>
  </si>
  <si>
    <t>جملة قطاع الصحة</t>
  </si>
  <si>
    <t>تابع جدول رقم (2/ 1)</t>
  </si>
  <si>
    <t>6)</t>
  </si>
  <si>
    <r>
      <t>قطاع الضمان والرعاية الاجتماعية</t>
    </r>
    <r>
      <rPr>
        <b/>
        <sz val="18"/>
        <rFont val="AF_Najed"/>
        <family val="0"/>
      </rPr>
      <t xml:space="preserve"> :</t>
    </r>
  </si>
  <si>
    <t>وزارة القوى العاملة (العمل)</t>
  </si>
  <si>
    <t>جملة قطاع الضمان والرعاية الاجتماعية</t>
  </si>
  <si>
    <t>7)</t>
  </si>
  <si>
    <t>11910  و11911</t>
  </si>
  <si>
    <t>وزارة الإسكان والكهرباء والمياه (قطاع الاسكان)</t>
  </si>
  <si>
    <t>11903  و11908</t>
  </si>
  <si>
    <t>وزارة الإسكان والكهرباء والمياه (قطاع المياه)</t>
  </si>
  <si>
    <t>وزارة البلديات الاقليمية والبيئـة وموارد المياه (شئون البيئة)</t>
  </si>
  <si>
    <t xml:space="preserve">وزارة البلديات الاقليمية والبيئـة وموارد المياه (موارد المياه) </t>
  </si>
  <si>
    <t>مكتب وزير الدولــة ومحافـــظ ظفـــار</t>
  </si>
  <si>
    <t>8)</t>
  </si>
  <si>
    <r>
      <t>قطاع الترفيه والثقافة والشئون الدينية</t>
    </r>
    <r>
      <rPr>
        <b/>
        <sz val="18"/>
        <rFont val="AF_Najed"/>
        <family val="0"/>
      </rPr>
      <t xml:space="preserve"> :</t>
    </r>
  </si>
  <si>
    <t>وزارة الاعــــــــــلام</t>
  </si>
  <si>
    <t xml:space="preserve">وزارة الاوقاف والشئون الدينية </t>
  </si>
  <si>
    <t>جملة قطاع الترفيه والثقافة والشئون الدينية</t>
  </si>
  <si>
    <t>9)</t>
  </si>
  <si>
    <r>
      <t>قطاع الطاقة والوقود</t>
    </r>
    <r>
      <rPr>
        <b/>
        <sz val="18"/>
        <rFont val="AF_Najed"/>
        <family val="0"/>
      </rPr>
      <t xml:space="preserve"> :</t>
    </r>
  </si>
  <si>
    <t>وزارة النفط والغاز</t>
  </si>
  <si>
    <t>من 11901 إلى 11907</t>
  </si>
  <si>
    <t>وزارة الإسكان والكهرباء والمياه (قطاع الكهرباء)</t>
  </si>
  <si>
    <t>جملة قطاع الطاقة والوقود</t>
  </si>
  <si>
    <t>10)</t>
  </si>
  <si>
    <r>
      <t>قطاع الزراعة وشئون الغابات والاسماك   والصيد</t>
    </r>
    <r>
      <rPr>
        <b/>
        <sz val="18"/>
        <rFont val="AF_Najed"/>
        <family val="0"/>
      </rPr>
      <t xml:space="preserve"> :</t>
    </r>
  </si>
  <si>
    <t>وزارة الزراعة والثروة السمكية</t>
  </si>
  <si>
    <t>جملة قطاع الزراعة وشئون الغابات والاسماك والصيد</t>
  </si>
  <si>
    <t>12)</t>
  </si>
  <si>
    <r>
      <t>قطاع النقل والاتصالات</t>
    </r>
    <r>
      <rPr>
        <b/>
        <sz val="18"/>
        <rFont val="AF_Najed"/>
        <family val="0"/>
      </rPr>
      <t xml:space="preserve"> :</t>
    </r>
  </si>
  <si>
    <t>من 11703 إلى 11711</t>
  </si>
  <si>
    <t>وزارة النقل والإتصالات (قطاع النقل)</t>
  </si>
  <si>
    <t>من 11712 إلى 11714</t>
  </si>
  <si>
    <t>وزارة النقل والإتصالات (قطاع الإتصالات)</t>
  </si>
  <si>
    <t>جملة قطاع النقل والإتصالات</t>
  </si>
  <si>
    <t>13)</t>
  </si>
  <si>
    <r>
      <t>شئون اقتصادية اخرى</t>
    </r>
    <r>
      <rPr>
        <b/>
        <sz val="18"/>
        <rFont val="AF_Najed"/>
        <family val="0"/>
      </rPr>
      <t xml:space="preserve"> :</t>
    </r>
  </si>
  <si>
    <t>وزارة الاقتصاد الوطنـي</t>
  </si>
  <si>
    <t>جملة شئون اقتصادية اخرى</t>
  </si>
  <si>
    <t>14)</t>
  </si>
  <si>
    <r>
      <t>الاخـــــــرى</t>
    </r>
    <r>
      <rPr>
        <b/>
        <sz val="18"/>
        <rFont val="AF_Najed"/>
        <family val="0"/>
      </rPr>
      <t xml:space="preserve"> :</t>
    </r>
  </si>
  <si>
    <t>احتياطي مخصص</t>
  </si>
  <si>
    <t>الاجمالــــــــي</t>
  </si>
  <si>
    <r>
      <t xml:space="preserve">(ع 5) </t>
    </r>
    <r>
      <rPr>
        <vertAlign val="superscript"/>
        <sz val="14"/>
        <rFont val="AF_Najed"/>
        <family val="0"/>
      </rPr>
      <t>A</t>
    </r>
    <r>
      <rPr>
        <sz val="14"/>
        <rFont val="AF_Najed"/>
        <family val="0"/>
      </rPr>
      <t xml:space="preserve"> مرسوم 1 </t>
    </r>
    <r>
      <rPr>
        <vertAlign val="superscript"/>
        <sz val="14"/>
        <rFont val="AF_Najed"/>
        <family val="0"/>
      </rPr>
      <t>xls</t>
    </r>
  </si>
  <si>
    <t>جدول رقم (3/ 1)</t>
  </si>
  <si>
    <t>للسنة المالية 2002م (حسب البنود)</t>
  </si>
  <si>
    <t>إيرادات رأسمالية :</t>
  </si>
  <si>
    <t>ايرادات بيع مساكن اجتماعية ومباني حكومية</t>
  </si>
  <si>
    <t>ايرادات بيع اراضي حكومية</t>
  </si>
  <si>
    <t>إستردادات رأسمالية :</t>
  </si>
  <si>
    <t>إستردادات اقساط القروض :</t>
  </si>
  <si>
    <t>استردادات قروض من هيئات ومؤسسات عامة وغيرها</t>
  </si>
  <si>
    <r>
      <t xml:space="preserve">(ع 6) </t>
    </r>
    <r>
      <rPr>
        <vertAlign val="superscript"/>
        <sz val="14"/>
        <rFont val="AF_Najed"/>
        <family val="0"/>
      </rPr>
      <t>A</t>
    </r>
    <r>
      <rPr>
        <sz val="14"/>
        <rFont val="AF_Najed"/>
        <family val="0"/>
      </rPr>
      <t xml:space="preserve"> مرسوم 1 </t>
    </r>
    <r>
      <rPr>
        <vertAlign val="superscript"/>
        <sz val="14"/>
        <rFont val="AF_Najed"/>
        <family val="0"/>
      </rPr>
      <t>xls</t>
    </r>
  </si>
  <si>
    <t>جدول رقم (4/ 1)</t>
  </si>
  <si>
    <t>تقديرات المصروفات الجارية والرأسمالية</t>
  </si>
  <si>
    <t>حسب التخصصات الوظيفية للوزارات المدنية للسنة المالية 2002</t>
  </si>
  <si>
    <t>المصروفات</t>
  </si>
  <si>
    <t>جملة</t>
  </si>
  <si>
    <t>الجارية</t>
  </si>
  <si>
    <t>الرأسمالية</t>
  </si>
  <si>
    <r>
      <t>قطاع الخدمات العامة</t>
    </r>
    <r>
      <rPr>
        <b/>
        <sz val="20"/>
        <rFont val="AF_Najed"/>
        <family val="0"/>
      </rPr>
      <t xml:space="preserve"> :</t>
    </r>
  </si>
  <si>
    <r>
      <t>ديوان البلاط السلطاني</t>
    </r>
    <r>
      <rPr>
        <u val="single"/>
        <sz val="16"/>
        <rFont val="AF_Najed"/>
        <family val="0"/>
      </rPr>
      <t xml:space="preserve"> </t>
    </r>
  </si>
  <si>
    <t>الامانة العامة لمجلس الوزراء</t>
  </si>
  <si>
    <t>مكتب الممثل الخاص لجلالة السلطان</t>
  </si>
  <si>
    <t xml:space="preserve">وزارة الماليـــــــــــــة </t>
  </si>
  <si>
    <t>مكتب المستشار  الخاص لجلالة السلطان</t>
  </si>
  <si>
    <t>مجلــس المناقصـــات</t>
  </si>
  <si>
    <t>مكتب مستشار جلالة السلطان للاتصالات الخارجية</t>
  </si>
  <si>
    <t>مجلـــس الشــــورى</t>
  </si>
  <si>
    <t>وزارة المالية  (مخصصات الوزراء والوكلاء)</t>
  </si>
  <si>
    <t>الامانة العامة للجنة العليا للمؤتمرات</t>
  </si>
  <si>
    <t>مجلس الدولـــــــة</t>
  </si>
  <si>
    <t>جهاز الرقابة الماليه للدولة</t>
  </si>
  <si>
    <t>ديوان البلاط السلطاني (مخصصات الوزراء والشيوخ والحاشية)</t>
  </si>
  <si>
    <t>محكمة القضاء الإداري</t>
  </si>
  <si>
    <t>وزارة الداخلية</t>
  </si>
  <si>
    <t xml:space="preserve">وزارة العـــــدل </t>
  </si>
  <si>
    <t>الإدعاء العــــام</t>
  </si>
  <si>
    <t>وزارة الخارجية (المعهد الدبلوماسي)</t>
  </si>
  <si>
    <t>معهد الادارة العامــة</t>
  </si>
  <si>
    <t>وزارة التعليم العالــي</t>
  </si>
  <si>
    <t>وزارة الاوقاف والشئون الدينية  (معهد العلوم الشرعية)</t>
  </si>
  <si>
    <t>مجلس التعليم العالي</t>
  </si>
  <si>
    <t>من 17604 الى 17614</t>
  </si>
  <si>
    <t>وزارة القوى العاملة (تدريب مهني)</t>
  </si>
  <si>
    <t>قطاع الصحة :</t>
  </si>
  <si>
    <t>وزارة الصحــــــة</t>
  </si>
  <si>
    <t>تابع جدول رقم (4/ 1)</t>
  </si>
  <si>
    <t>قطاع الضمان والرعاية الاجتماعية :</t>
  </si>
  <si>
    <t xml:space="preserve"> 11501 و11503</t>
  </si>
  <si>
    <t>وزارة التنمية الإجتماعية</t>
  </si>
  <si>
    <t>الامانة العامة لمجلس الخدمة المدنية</t>
  </si>
  <si>
    <t>موازنات الفائض والدعم / دعم المواطنين والمؤسسات الاخرى</t>
  </si>
  <si>
    <t>موازنة المساهمة في معاشات موظفي الحكومه العمانيين</t>
  </si>
  <si>
    <t>موازنة معاشات ومكافآت ما بعد الخدمة</t>
  </si>
  <si>
    <t>من 17601 الى 17603</t>
  </si>
  <si>
    <t>قطاع الاسكان :</t>
  </si>
  <si>
    <t>ديوان البلاط السلطاني ويشمل :</t>
  </si>
  <si>
    <t>ـ  بلدية مسقط</t>
  </si>
  <si>
    <t>ـ  مكتب مستشار حفظ البيئة</t>
  </si>
  <si>
    <t>ـ  مكتب تطوير صحار</t>
  </si>
  <si>
    <t>ـ  مكتب مستشار جلالة السلطان للشؤون البيئية</t>
  </si>
  <si>
    <t>11910   و11911</t>
  </si>
  <si>
    <t>وزارة الاسكان والكهرباء والمياه (قطاع الاسكان)</t>
  </si>
  <si>
    <t xml:space="preserve">    11903         و11908</t>
  </si>
  <si>
    <t>وزارة الاسكان والكهرباء والمياه (قطاع المياه)</t>
  </si>
  <si>
    <t>وزارة البلديات الاقليمية والبيئة وموارد المياه وتشمل :</t>
  </si>
  <si>
    <t>من 12101 الى 12104</t>
  </si>
  <si>
    <t>ــ  قطاع البلديات الإقليمية</t>
  </si>
  <si>
    <t>ــ  قطاع موارد المياه</t>
  </si>
  <si>
    <t xml:space="preserve">    12105       و12106</t>
  </si>
  <si>
    <t>ــ  قطاع البيئة</t>
  </si>
  <si>
    <t>من 12301 الى 12306 و12308</t>
  </si>
  <si>
    <t>مكتب وزير الدولة ومحافظ ظفار</t>
  </si>
  <si>
    <t>مكتب وزير الدولة ومحافظ ظفار (بلدية ظفار)</t>
  </si>
  <si>
    <t>أمانة سر اللجنة العليا لتخطيط المدن</t>
  </si>
  <si>
    <t>قطاع الترفيه والثقافة والشئون الدينية :</t>
  </si>
  <si>
    <t>وزارة الاعلام</t>
  </si>
  <si>
    <t>وزارة التراث القومي والثقافة</t>
  </si>
  <si>
    <t>موازنات الفائض والدعم :</t>
  </si>
  <si>
    <t>ــ  مؤسسة عمان للصحافة والانباء والنشر والاعلان</t>
  </si>
  <si>
    <t>ــ  الهيئة القومية للكشافة والمرشدات</t>
  </si>
  <si>
    <r>
      <t>قطاع الطاقة والوقود</t>
    </r>
    <r>
      <rPr>
        <b/>
        <sz val="20"/>
        <rFont val="AF_Najed"/>
        <family val="0"/>
      </rPr>
      <t xml:space="preserve"> :</t>
    </r>
  </si>
  <si>
    <t>من 11901 الى 11907</t>
  </si>
  <si>
    <t>وزارة الاسكان والكهرباء والمياه (قطاع الكهرباء)</t>
  </si>
  <si>
    <r>
      <t>قطاع الزراعة وشئون الغابات والاسماك والصيد</t>
    </r>
    <r>
      <rPr>
        <b/>
        <sz val="20"/>
        <rFont val="AF_Najed"/>
        <family val="0"/>
      </rPr>
      <t xml:space="preserve"> :</t>
    </r>
  </si>
  <si>
    <r>
      <t>قطاع النقل والاتصالات</t>
    </r>
    <r>
      <rPr>
        <b/>
        <sz val="20"/>
        <rFont val="AF_Najed"/>
        <family val="0"/>
      </rPr>
      <t xml:space="preserve"> :</t>
    </r>
  </si>
  <si>
    <t>من 11703 الى11711</t>
  </si>
  <si>
    <t>وزارة النقل والإتصالات (النقل)</t>
  </si>
  <si>
    <t>من 11712 الى11714</t>
  </si>
  <si>
    <t>وزارة النقل والإتصالات (الإتصالات)</t>
  </si>
  <si>
    <r>
      <t>شئون اقتصادية اخرى</t>
    </r>
    <r>
      <rPr>
        <sz val="16"/>
        <rFont val="AF_Najed"/>
        <family val="0"/>
      </rPr>
      <t xml:space="preserve"> :</t>
    </r>
  </si>
  <si>
    <t>مكتب مستشار جلالة السلطان لشئون التخطيط الاقتصادي</t>
  </si>
  <si>
    <t>ـ  الهيئة العامة للمخازن والاحتياطي الغذائي</t>
  </si>
  <si>
    <t>ـ المركز العماني لترويج الاستثمار وتنمية الصادرات</t>
  </si>
  <si>
    <r>
      <t xml:space="preserve">(ع 11) </t>
    </r>
    <r>
      <rPr>
        <vertAlign val="superscript"/>
        <sz val="14"/>
        <rFont val="AF_Najed"/>
        <family val="0"/>
      </rPr>
      <t>A</t>
    </r>
    <r>
      <rPr>
        <sz val="14"/>
        <rFont val="AF_Najed"/>
        <family val="0"/>
      </rPr>
      <t xml:space="preserve"> مرسوم 1 </t>
    </r>
    <r>
      <rPr>
        <vertAlign val="superscript"/>
        <sz val="14"/>
        <rFont val="AF_Najed"/>
        <family val="0"/>
      </rPr>
      <t>xls</t>
    </r>
  </si>
  <si>
    <t>جدول رقم(4)</t>
  </si>
  <si>
    <t>تقديرات المصروفات الجاريه والرأسماليه</t>
  </si>
  <si>
    <t>للوزارات المدنيه للسنه الماليه 2002</t>
  </si>
  <si>
    <t>الجاريه</t>
  </si>
  <si>
    <t>الرأسماليه</t>
  </si>
  <si>
    <t xml:space="preserve">ديــــوان البــــلاط السلطـانـــــي </t>
  </si>
  <si>
    <t>الامانــه العامه لمجلس الــوزراء</t>
  </si>
  <si>
    <t>وزارة الشئون القانونيــــــة</t>
  </si>
  <si>
    <t xml:space="preserve">وزارة الماليــــــــــــــــــــــــــــة </t>
  </si>
  <si>
    <t>وزارة الخارجيـــــــــــــــــــــة</t>
  </si>
  <si>
    <t>وزارة الداخليـــــــــــــــــــــــة</t>
  </si>
  <si>
    <t>وزارة الاعـــــــــــــــــــــــــلام</t>
  </si>
  <si>
    <t>وزارة التجــارة والصناعـــة</t>
  </si>
  <si>
    <t>وزارة النفــــط والغـــــــــــاز</t>
  </si>
  <si>
    <t xml:space="preserve">وزارة العــــــــــــــــــــــــــــدل </t>
  </si>
  <si>
    <t>وزارة الصحــــــــــــــــــــــــــة</t>
  </si>
  <si>
    <t>وزارة التربيـة والتعليـــــــم</t>
  </si>
  <si>
    <t>وزارة التنميـــة الإجتماعيـــــة</t>
  </si>
  <si>
    <t>وزارة التراث القومي والثقافـــة</t>
  </si>
  <si>
    <t>وزارة  النقـــــــــل والإتصــــالات</t>
  </si>
  <si>
    <t>وزارة الإسكان والكهرباء والميــاه</t>
  </si>
  <si>
    <t>وزارة البلديات الاقليمية والبيئة وموارد المياه</t>
  </si>
  <si>
    <t>اللجنه العليا للاحتفالات بالعيد الوطني</t>
  </si>
  <si>
    <t>مكتب وزير الدولة ومحافظ ظفـــار</t>
  </si>
  <si>
    <t>مكتب وزير الدوله ومحافظ مســقط</t>
  </si>
  <si>
    <t>مكتب المستشار الخاص لجلالة السلطان</t>
  </si>
  <si>
    <t>مجلـــــــس المناقصـــــــــــات</t>
  </si>
  <si>
    <t>مكتب مستشارجلالة السلطان لشئون التخطيط  الاقتصادي</t>
  </si>
  <si>
    <t xml:space="preserve">مكتب مستشار جلالة السلطان للاتصالات الخارجيه </t>
  </si>
  <si>
    <t>مجلـــــــس الشـــــــــــــــورى</t>
  </si>
  <si>
    <t>وزارة الخدمـــــة المدنيــــــة</t>
  </si>
  <si>
    <t>الامانه العامه لمجلس الخدمه المدنيه</t>
  </si>
  <si>
    <t>امانة سر اللجنه العليا لتخطيط المدن</t>
  </si>
  <si>
    <t>الامانه العامه للجنه العليا للمؤتمرات</t>
  </si>
  <si>
    <t xml:space="preserve">موازنات الفائض والدعـــم </t>
  </si>
  <si>
    <t>معهــــــد الادارة العامــــــــة</t>
  </si>
  <si>
    <t>وزارة التعليـــــم العالـــــــي</t>
  </si>
  <si>
    <t>موازنة المساهمه فىمعاشات موظفىالحكومة العمانيين</t>
  </si>
  <si>
    <t>وزارة الاقتصـــاد الوطنـــي</t>
  </si>
  <si>
    <t>مجلــــــــس الدولـــــــــــــــــة</t>
  </si>
  <si>
    <t>الإدعـــــــــاء العــــــــــــــــــام</t>
  </si>
  <si>
    <t>مجلـــس التعليم العالـــــــي</t>
  </si>
  <si>
    <t>وزارة القـــــــوى العاملـــــــة</t>
  </si>
  <si>
    <t>احتياطــــي مخصــــــــــص</t>
  </si>
  <si>
    <t>الا جمالــــــــــــــي</t>
  </si>
  <si>
    <r>
      <t xml:space="preserve">(ع 12) </t>
    </r>
    <r>
      <rPr>
        <vertAlign val="superscript"/>
        <sz val="14"/>
        <rFont val="AF_Najed"/>
        <family val="0"/>
      </rPr>
      <t>A</t>
    </r>
    <r>
      <rPr>
        <sz val="14"/>
        <rFont val="AF_Najed"/>
        <family val="0"/>
      </rPr>
      <t xml:space="preserve"> مرسوم 1 </t>
    </r>
    <r>
      <rPr>
        <vertAlign val="superscript"/>
        <sz val="14"/>
        <rFont val="AF_Najed"/>
        <family val="0"/>
      </rPr>
      <t>xls</t>
    </r>
  </si>
</sst>
</file>

<file path=xl/styles.xml><?xml version="1.0" encoding="utf-8"?>
<styleSheet xmlns="http://schemas.openxmlformats.org/spreadsheetml/2006/main">
  <numFmts count="56">
    <numFmt numFmtId="5" formatCode="&quot;ر.ع.&quot;\ #,##0_-;&quot;ر.ع.&quot;\ #,##0\-"/>
    <numFmt numFmtId="6" formatCode="&quot;ر.ع.&quot;\ #,##0_-;[Red]&quot;ر.ع.&quot;\ #,##0\-"/>
    <numFmt numFmtId="7" formatCode="&quot;ر.ع.&quot;\ #,##0.00_-;&quot;ر.ع.&quot;\ #,##0.00\-"/>
    <numFmt numFmtId="8" formatCode="&quot;ر.ع.&quot;\ #,##0.00_-;[Red]&quot;ر.ع.&quot;\ #,##0.00\-"/>
    <numFmt numFmtId="42" formatCode="_-&quot;ر.ع.&quot;\ * #,##0_-;_-&quot;ر.ع.&quot;\ * #,##0\-;_-&quot;ر.ع.&quot;\ * &quot;-&quot;_-;_-@_-"/>
    <numFmt numFmtId="41" formatCode="_-* #,##0_-;_-* #,##0\-;_-* &quot;-&quot;_-;_-@_-"/>
    <numFmt numFmtId="44" formatCode="_-&quot;ر.ع.&quot;\ * #,##0.00_-;_-&quot;ر.ع.&quot;\ * #,##0.00\-;_-&quot;ر.ع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ر.س.&quot;\ #,##0;&quot;ر.س.&quot;\ \-#,##0"/>
    <numFmt numFmtId="171" formatCode="&quot;ر.س.&quot;\ #,##0;[Red]&quot;ر.س.&quot;\ \-#,##0"/>
    <numFmt numFmtId="172" formatCode="&quot;ر.س.&quot;\ #,##0.00;&quot;ر.س.&quot;\ \-#,##0.00"/>
    <numFmt numFmtId="173" formatCode="&quot;ر.س.&quot;\ #,##0.00;[Red]&quot;ر.س.&quot;\ \-#,##0.00"/>
    <numFmt numFmtId="174" formatCode="_ &quot;ر.س.&quot;\ * #,##0_ ;_ &quot;ر.س.&quot;\ * \-#,##0_ ;_ &quot;ر.س.&quot;\ * &quot;-&quot;_ ;_ @_ "/>
    <numFmt numFmtId="175" formatCode="_ * #,##0_ ;_ * \-#,##0_ ;_ * &quot;-&quot;_ ;_ @_ "/>
    <numFmt numFmtId="176" formatCode="_ &quot;ر.س.&quot;\ * #,##0.00_ ;_ &quot;ر.س.&quot;\ * \-#,##0.00_ ;_ &quot;ر.س.&quot;\ * &quot;-&quot;??_ ;_ @_ "/>
    <numFmt numFmtId="177" formatCode="_ * #,##0.00_ ;_ * \-#,##0.00_ ;_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_(* #,##0.0_);_(* \(#,##0.0\);_(* &quot;-&quot;_);_(@_)"/>
    <numFmt numFmtId="196" formatCode="\ \ \ ###\ ###"/>
    <numFmt numFmtId="197" formatCode="###\ ###\ \ \ "/>
    <numFmt numFmtId="198" formatCode="###\ ###\ \ "/>
    <numFmt numFmtId="199" formatCode="###\ ##0\ \ "/>
    <numFmt numFmtId="200" formatCode="0##\ ###\ \ "/>
    <numFmt numFmtId="201" formatCode="yyyy/mm/dd"/>
    <numFmt numFmtId="202" formatCode="_(* #,##0_);_(* \(#,##0\);_(* &quot;-&quot;_)\ \ \ \ ;_(@_)"/>
    <numFmt numFmtId="203" formatCode="_(* #,##0_);_(* \(#,##0\);_ \ \ \ \ \(* &quot;-&quot;_);_(@_)"/>
    <numFmt numFmtId="204" formatCode="_(* #,##0_);_(* \(#,##0\)\ \ \ \ ;_(* &quot;-&quot;_);_(@_)"/>
    <numFmt numFmtId="205" formatCode="_(* #,##0_);_(* \(#,##0\)\ \ ;_(* &quot;-&quot;_);_(@_)"/>
    <numFmt numFmtId="206" formatCode="_(* #,##0_);_ \(##0\)\ \ ;_(* &quot;-&quot;_);_(@_)"/>
    <numFmt numFmtId="207" formatCode="_(&quot;$&quot;* #,##0_);_ \(#,##0\)\ ;_(&quot;$&quot;* &quot;-&quot;_);_(@_)"/>
    <numFmt numFmtId="208" formatCode="_(* #,##0_);_ \(#,##0\);_(* &quot;-&quot;_);_(@_)"/>
    <numFmt numFmtId="209" formatCode="_(* #,##0_);_ \(#,##0\)_(* &quot;-&quot;_);_(@_)"/>
    <numFmt numFmtId="210" formatCode="###\ ###\ ###"/>
    <numFmt numFmtId="211" formatCode="###\ ###\ \ \ \ 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6"/>
      <name val="AF_Najed"/>
      <family val="0"/>
    </font>
    <font>
      <sz val="16"/>
      <name val="AF_Najed"/>
      <family val="0"/>
    </font>
    <font>
      <b/>
      <sz val="16"/>
      <name val="AF_Najed"/>
      <family val="0"/>
    </font>
    <font>
      <u val="single"/>
      <sz val="18"/>
      <name val="AF_Najed"/>
      <family val="0"/>
    </font>
    <font>
      <u val="single"/>
      <sz val="18"/>
      <name val="MCS Taybah S_U round."/>
      <family val="0"/>
    </font>
    <font>
      <i/>
      <sz val="16"/>
      <name val="AF_Najed"/>
      <family val="0"/>
    </font>
    <font>
      <u val="single"/>
      <sz val="16"/>
      <name val="AF_Aseer"/>
      <family val="0"/>
    </font>
    <font>
      <sz val="16"/>
      <name val="AF_Aseer"/>
      <family val="0"/>
    </font>
    <font>
      <vertAlign val="superscript"/>
      <sz val="16"/>
      <name val="AF_Najed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abic Transparent"/>
      <family val="0"/>
    </font>
    <font>
      <b/>
      <sz val="10"/>
      <name val="Arabic Transparent"/>
      <family val="0"/>
    </font>
    <font>
      <sz val="18"/>
      <name val="AF_Najed"/>
      <family val="0"/>
    </font>
    <font>
      <b/>
      <sz val="20"/>
      <name val="AF_Najed"/>
      <family val="0"/>
    </font>
    <font>
      <b/>
      <u val="single"/>
      <sz val="20"/>
      <name val="AF_Najed"/>
      <family val="0"/>
    </font>
    <font>
      <sz val="14"/>
      <name val="AF_Najed"/>
      <family val="0"/>
    </font>
    <font>
      <vertAlign val="superscript"/>
      <sz val="12"/>
      <name val="AF_Najed"/>
      <family val="0"/>
    </font>
    <font>
      <vertAlign val="superscript"/>
      <sz val="11"/>
      <name val="AF_Najed"/>
      <family val="0"/>
    </font>
    <font>
      <vertAlign val="superscript"/>
      <sz val="14"/>
      <name val="AF_Najed"/>
      <family val="0"/>
    </font>
    <font>
      <u val="single"/>
      <sz val="18"/>
      <name val="AF_Aseer"/>
      <family val="0"/>
    </font>
    <font>
      <b/>
      <u val="single"/>
      <sz val="18"/>
      <name val="AF_Najed"/>
      <family val="0"/>
    </font>
    <font>
      <b/>
      <sz val="18"/>
      <name val="AF_Najed"/>
      <family val="0"/>
    </font>
    <font>
      <sz val="18"/>
      <name val="AF_Aseer"/>
      <family val="0"/>
    </font>
    <font>
      <sz val="17"/>
      <name val="AF_Najed"/>
      <family val="0"/>
    </font>
    <font>
      <u val="single"/>
      <sz val="17"/>
      <name val="AF_Najed"/>
      <family val="0"/>
    </font>
    <font>
      <i/>
      <sz val="18"/>
      <name val="AF_Najed"/>
      <family val="0"/>
    </font>
    <font>
      <u val="single"/>
      <sz val="16"/>
      <name val="AF_Naje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7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readingOrder="2"/>
    </xf>
    <xf numFmtId="0" fontId="5" fillId="0" borderId="10" xfId="0" applyFont="1" applyBorder="1" applyAlignment="1">
      <alignment vertical="center" readingOrder="2"/>
    </xf>
    <xf numFmtId="0" fontId="5" fillId="1" borderId="11" xfId="0" applyFont="1" applyFill="1" applyBorder="1" applyAlignment="1">
      <alignment vertical="center" readingOrder="2"/>
    </xf>
    <xf numFmtId="0" fontId="4" fillId="0" borderId="12" xfId="0" applyFont="1" applyBorder="1" applyAlignment="1">
      <alignment horizontal="right" vertical="center" readingOrder="2"/>
    </xf>
    <xf numFmtId="0" fontId="5" fillId="0" borderId="11" xfId="0" applyFont="1" applyBorder="1" applyAlignment="1">
      <alignment vertical="center" readingOrder="2"/>
    </xf>
    <xf numFmtId="0" fontId="5" fillId="0" borderId="0" xfId="0" applyFont="1" applyAlignment="1">
      <alignment horizontal="right" vertical="center" readingOrder="2"/>
    </xf>
    <xf numFmtId="0" fontId="5" fillId="0" borderId="0" xfId="0" applyFont="1" applyAlignment="1">
      <alignment readingOrder="2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readingOrder="2"/>
    </xf>
    <xf numFmtId="0" fontId="9" fillId="0" borderId="0" xfId="0" applyFont="1" applyAlignment="1">
      <alignment horizontal="right" vertical="center" readingOrder="2"/>
    </xf>
    <xf numFmtId="0" fontId="9" fillId="0" borderId="0" xfId="0" applyFont="1" applyAlignment="1">
      <alignment horizontal="centerContinuous" vertical="center" readingOrder="2"/>
    </xf>
    <xf numFmtId="0" fontId="5" fillId="1" borderId="13" xfId="0" applyFont="1" applyFill="1" applyBorder="1" applyAlignment="1">
      <alignment horizontal="centerContinuous" vertical="center" readingOrder="2"/>
    </xf>
    <xf numFmtId="0" fontId="5" fillId="1" borderId="11" xfId="0" applyFont="1" applyFill="1" applyBorder="1" applyAlignment="1">
      <alignment horizontal="centerContinuous" vertical="center" readingOrder="2"/>
    </xf>
    <xf numFmtId="0" fontId="5" fillId="0" borderId="12" xfId="0" applyFont="1" applyBorder="1" applyAlignment="1">
      <alignment horizontal="right" vertical="center" readingOrder="2"/>
    </xf>
    <xf numFmtId="0" fontId="5" fillId="1" borderId="14" xfId="0" applyFont="1" applyFill="1" applyBorder="1" applyAlignment="1">
      <alignment horizontal="right" vertical="center" readingOrder="2"/>
    </xf>
    <xf numFmtId="0" fontId="5" fillId="0" borderId="14" xfId="0" applyFont="1" applyBorder="1" applyAlignment="1">
      <alignment horizontal="right" vertical="center" readingOrder="2"/>
    </xf>
    <xf numFmtId="194" fontId="9" fillId="0" borderId="0" xfId="0" applyNumberFormat="1" applyFont="1" applyAlignment="1">
      <alignment vertical="center" readingOrder="2"/>
    </xf>
    <xf numFmtId="0" fontId="5" fillId="0" borderId="0" xfId="0" applyFont="1" applyAlignment="1">
      <alignment horizontal="right" readingOrder="2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0" fillId="0" borderId="15" xfId="0" applyFont="1" applyBorder="1" applyAlignment="1">
      <alignment horizontal="right" vertical="center" readingOrder="2"/>
    </xf>
    <xf numFmtId="0" fontId="10" fillId="0" borderId="12" xfId="0" applyFont="1" applyBorder="1" applyAlignment="1">
      <alignment horizontal="right" vertical="center" readingOrder="2"/>
    </xf>
    <xf numFmtId="0" fontId="11" fillId="0" borderId="12" xfId="0" applyFont="1" applyBorder="1" applyAlignment="1">
      <alignment horizontal="right" vertical="center" readingOrder="2"/>
    </xf>
    <xf numFmtId="198" fontId="5" fillId="0" borderId="16" xfId="0" applyNumberFormat="1" applyFont="1" applyBorder="1" applyAlignment="1">
      <alignment horizontal="right" vertical="center" indent="2" readingOrder="2"/>
    </xf>
    <xf numFmtId="0" fontId="5" fillId="0" borderId="17" xfId="0" applyNumberFormat="1" applyFont="1" applyBorder="1" applyAlignment="1">
      <alignment horizontal="right" vertical="center" indent="2" readingOrder="2"/>
    </xf>
    <xf numFmtId="0" fontId="5" fillId="0" borderId="16" xfId="0" applyNumberFormat="1" applyFont="1" applyBorder="1" applyAlignment="1">
      <alignment horizontal="right" vertical="center" indent="2" readingOrder="2"/>
    </xf>
    <xf numFmtId="0" fontId="5" fillId="1" borderId="13" xfId="0" applyNumberFormat="1" applyFont="1" applyFill="1" applyBorder="1" applyAlignment="1">
      <alignment horizontal="right" vertical="center" indent="2" readingOrder="2"/>
    </xf>
    <xf numFmtId="0" fontId="5" fillId="0" borderId="13" xfId="0" applyNumberFormat="1" applyFont="1" applyBorder="1" applyAlignment="1">
      <alignment horizontal="right" vertical="center" indent="2" readingOrder="2"/>
    </xf>
    <xf numFmtId="0" fontId="5" fillId="0" borderId="18" xfId="0" applyFont="1" applyBorder="1" applyAlignment="1">
      <alignment vertical="center" readingOrder="2"/>
    </xf>
    <xf numFmtId="0" fontId="5" fillId="0" borderId="19" xfId="0" applyFont="1" applyBorder="1" applyAlignment="1">
      <alignment horizontal="right" vertical="center" readingOrder="2"/>
    </xf>
    <xf numFmtId="0" fontId="4" fillId="0" borderId="19" xfId="0" applyFont="1" applyBorder="1" applyAlignment="1">
      <alignment horizontal="right" vertical="center" readingOrder="2"/>
    </xf>
    <xf numFmtId="0" fontId="5" fillId="0" borderId="20" xfId="0" applyNumberFormat="1" applyFont="1" applyBorder="1" applyAlignment="1">
      <alignment horizontal="right" vertical="center" indent="2" readingOrder="2"/>
    </xf>
    <xf numFmtId="0" fontId="5" fillId="0" borderId="21" xfId="0" applyNumberFormat="1" applyFont="1" applyBorder="1" applyAlignment="1">
      <alignment horizontal="right" vertical="center" indent="2" readingOrder="2"/>
    </xf>
    <xf numFmtId="208" fontId="5" fillId="0" borderId="17" xfId="0" applyNumberFormat="1" applyFont="1" applyBorder="1" applyAlignment="1">
      <alignment horizontal="right" vertical="center" indent="2" readingOrder="2"/>
    </xf>
    <xf numFmtId="208" fontId="5" fillId="0" borderId="22" xfId="0" applyNumberFormat="1" applyFont="1" applyBorder="1" applyAlignment="1">
      <alignment horizontal="right" vertical="center" indent="2" readingOrder="2"/>
    </xf>
    <xf numFmtId="208" fontId="5" fillId="0" borderId="13" xfId="0" applyNumberFormat="1" applyFont="1" applyBorder="1" applyAlignment="1">
      <alignment horizontal="right" vertical="center" indent="2" readingOrder="2"/>
    </xf>
    <xf numFmtId="0" fontId="8" fillId="0" borderId="0" xfId="0" applyFont="1" applyAlignment="1">
      <alignment horizontal="center" vertical="center"/>
    </xf>
    <xf numFmtId="201" fontId="5" fillId="0" borderId="0" xfId="0" applyNumberFormat="1" applyFont="1" applyBorder="1" applyAlignment="1">
      <alignment horizontal="right" vertical="center" readingOrder="2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193" fontId="0" fillId="0" borderId="0" xfId="42" applyFont="1" applyAlignment="1">
      <alignment/>
    </xf>
    <xf numFmtId="0" fontId="29" fillId="0" borderId="0" xfId="0" applyFont="1" applyAlignment="1">
      <alignment/>
    </xf>
    <xf numFmtId="0" fontId="0" fillId="0" borderId="0" xfId="0" applyBorder="1" applyAlignment="1">
      <alignment/>
    </xf>
    <xf numFmtId="210" fontId="30" fillId="0" borderId="0" xfId="0" applyNumberFormat="1" applyFont="1" applyAlignment="1">
      <alignment/>
    </xf>
    <xf numFmtId="0" fontId="31" fillId="1" borderId="13" xfId="0" applyFont="1" applyFill="1" applyBorder="1" applyAlignment="1">
      <alignment horizontal="centerContinuous" vertical="center"/>
    </xf>
    <xf numFmtId="193" fontId="31" fillId="1" borderId="14" xfId="42" applyFont="1" applyFill="1" applyBorder="1" applyAlignment="1">
      <alignment horizontal="centerContinuous" vertical="center"/>
    </xf>
    <xf numFmtId="0" fontId="31" fillId="1" borderId="23" xfId="0" applyFont="1" applyFill="1" applyBorder="1" applyAlignment="1">
      <alignment horizontal="centerContinuous" vertical="center"/>
    </xf>
    <xf numFmtId="0" fontId="31" fillId="1" borderId="23" xfId="0" applyFont="1" applyFill="1" applyBorder="1" applyAlignment="1">
      <alignment horizontal="center" vertical="center"/>
    </xf>
    <xf numFmtId="210" fontId="31" fillId="1" borderId="23" xfId="0" applyNumberFormat="1" applyFont="1" applyFill="1" applyBorder="1" applyAlignment="1">
      <alignment horizontal="center" vertical="center"/>
    </xf>
    <xf numFmtId="0" fontId="31" fillId="1" borderId="22" xfId="0" applyFont="1" applyFill="1" applyBorder="1" applyAlignment="1">
      <alignment horizontal="centerContinuous" vertical="center"/>
    </xf>
    <xf numFmtId="1" fontId="31" fillId="1" borderId="24" xfId="42" applyNumberFormat="1" applyFont="1" applyFill="1" applyBorder="1" applyAlignment="1">
      <alignment horizontal="centerContinuous" vertical="center"/>
    </xf>
    <xf numFmtId="0" fontId="31" fillId="1" borderId="13" xfId="0" applyFont="1" applyFill="1" applyBorder="1" applyAlignment="1">
      <alignment horizontal="center" vertical="center"/>
    </xf>
    <xf numFmtId="0" fontId="31" fillId="1" borderId="22" xfId="0" applyFont="1" applyFill="1" applyBorder="1" applyAlignment="1">
      <alignment horizontal="center" vertical="center"/>
    </xf>
    <xf numFmtId="210" fontId="31" fillId="1" borderId="22" xfId="0" applyNumberFormat="1" applyFont="1" applyFill="1" applyBorder="1" applyAlignment="1">
      <alignment horizontal="center" vertical="center"/>
    </xf>
    <xf numFmtId="0" fontId="31" fillId="0" borderId="16" xfId="0" applyFont="1" applyBorder="1" applyAlignment="1">
      <alignment horizontal="centerContinuous" vertical="center"/>
    </xf>
    <xf numFmtId="1" fontId="31" fillId="0" borderId="0" xfId="42" applyNumberFormat="1" applyFont="1" applyAlignment="1">
      <alignment vertical="center"/>
    </xf>
    <xf numFmtId="0" fontId="31" fillId="0" borderId="23" xfId="0" applyFont="1" applyBorder="1" applyAlignment="1">
      <alignment vertical="center"/>
    </xf>
    <xf numFmtId="0" fontId="32" fillId="0" borderId="23" xfId="0" applyFont="1" applyBorder="1" applyAlignment="1">
      <alignment vertical="center"/>
    </xf>
    <xf numFmtId="198" fontId="31" fillId="0" borderId="23" xfId="0" applyNumberFormat="1" applyFont="1" applyBorder="1" applyAlignment="1">
      <alignment vertical="center"/>
    </xf>
    <xf numFmtId="0" fontId="31" fillId="0" borderId="17" xfId="0" applyFont="1" applyBorder="1" applyAlignment="1">
      <alignment horizontal="centerContinuous" vertical="center"/>
    </xf>
    <xf numFmtId="1" fontId="31" fillId="0" borderId="25" xfId="42" applyNumberFormat="1" applyFont="1" applyBorder="1" applyAlignment="1">
      <alignment horizontal="centerContinuous" vertical="center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right" vertical="center"/>
    </xf>
    <xf numFmtId="198" fontId="31" fillId="0" borderId="17" xfId="0" applyNumberFormat="1" applyFont="1" applyBorder="1" applyAlignment="1">
      <alignment vertical="center"/>
    </xf>
    <xf numFmtId="1" fontId="31" fillId="0" borderId="0" xfId="42" applyNumberFormat="1" applyFont="1" applyAlignment="1">
      <alignment horizontal="centerContinuous" vertical="center"/>
    </xf>
    <xf numFmtId="0" fontId="31" fillId="0" borderId="16" xfId="0" applyFont="1" applyBorder="1" applyAlignment="1">
      <alignment horizontal="center" vertical="center"/>
    </xf>
    <xf numFmtId="0" fontId="31" fillId="0" borderId="26" xfId="0" applyFont="1" applyBorder="1" applyAlignment="1">
      <alignment horizontal="right" vertical="center"/>
    </xf>
    <xf numFmtId="198" fontId="31" fillId="0" borderId="22" xfId="0" applyNumberFormat="1" applyFont="1" applyBorder="1" applyAlignment="1">
      <alignment vertical="center"/>
    </xf>
    <xf numFmtId="1" fontId="31" fillId="1" borderId="27" xfId="42" applyNumberFormat="1" applyFont="1" applyFill="1" applyBorder="1" applyAlignment="1">
      <alignment horizontal="centerContinuous" vertical="center"/>
    </xf>
    <xf numFmtId="0" fontId="31" fillId="1" borderId="28" xfId="0" applyFont="1" applyFill="1" applyBorder="1" applyAlignment="1">
      <alignment horizontal="center" vertical="center"/>
    </xf>
    <xf numFmtId="198" fontId="31" fillId="1" borderId="13" xfId="0" applyNumberFormat="1" applyFont="1" applyFill="1" applyBorder="1" applyAlignment="1">
      <alignment vertical="center"/>
    </xf>
    <xf numFmtId="0" fontId="32" fillId="0" borderId="29" xfId="0" applyFont="1" applyBorder="1" applyAlignment="1">
      <alignment horizontal="right" vertical="center"/>
    </xf>
    <xf numFmtId="198" fontId="31" fillId="0" borderId="16" xfId="0" applyNumberFormat="1" applyFont="1" applyBorder="1" applyAlignment="1">
      <alignment horizontal="right" vertical="center"/>
    </xf>
    <xf numFmtId="0" fontId="31" fillId="0" borderId="17" xfId="0" applyFont="1" applyBorder="1" applyAlignment="1">
      <alignment horizontal="right" vertical="center"/>
    </xf>
    <xf numFmtId="198" fontId="31" fillId="0" borderId="17" xfId="0" applyNumberFormat="1" applyFont="1" applyBorder="1" applyAlignment="1">
      <alignment horizontal="right" vertical="center"/>
    </xf>
    <xf numFmtId="0" fontId="31" fillId="0" borderId="21" xfId="0" applyFont="1" applyBorder="1" applyAlignment="1">
      <alignment horizontal="centerContinuous" vertical="center"/>
    </xf>
    <xf numFmtId="1" fontId="31" fillId="0" borderId="30" xfId="42" applyNumberFormat="1" applyFont="1" applyBorder="1" applyAlignment="1">
      <alignment horizontal="centerContinuous" vertical="center"/>
    </xf>
    <xf numFmtId="0" fontId="31" fillId="0" borderId="21" xfId="0" applyFont="1" applyBorder="1" applyAlignment="1">
      <alignment horizontal="center" vertical="center"/>
    </xf>
    <xf numFmtId="0" fontId="31" fillId="0" borderId="21" xfId="0" applyFont="1" applyBorder="1" applyAlignment="1">
      <alignment horizontal="right" vertical="center"/>
    </xf>
    <xf numFmtId="198" fontId="31" fillId="0" borderId="21" xfId="0" applyNumberFormat="1" applyFont="1" applyBorder="1" applyAlignment="1">
      <alignment horizontal="right" vertical="center"/>
    </xf>
    <xf numFmtId="0" fontId="31" fillId="0" borderId="31" xfId="0" applyFont="1" applyBorder="1" applyAlignment="1">
      <alignment horizontal="centerContinuous" vertical="center"/>
    </xf>
    <xf numFmtId="1" fontId="31" fillId="0" borderId="32" xfId="42" applyNumberFormat="1" applyFont="1" applyBorder="1" applyAlignment="1">
      <alignment horizontal="centerContinuous" vertical="center"/>
    </xf>
    <xf numFmtId="0" fontId="31" fillId="0" borderId="31" xfId="0" applyFont="1" applyBorder="1" applyAlignment="1">
      <alignment horizontal="center" vertical="center"/>
    </xf>
    <xf numFmtId="0" fontId="31" fillId="0" borderId="31" xfId="0" applyFont="1" applyBorder="1" applyAlignment="1">
      <alignment horizontal="right" vertical="center"/>
    </xf>
    <xf numFmtId="198" fontId="31" fillId="0" borderId="31" xfId="0" applyNumberFormat="1" applyFont="1" applyBorder="1" applyAlignment="1">
      <alignment horizontal="right" vertical="center"/>
    </xf>
    <xf numFmtId="0" fontId="31" fillId="0" borderId="31" xfId="0" applyFont="1" applyBorder="1" applyAlignment="1">
      <alignment horizontal="right" vertical="center" readingOrder="2"/>
    </xf>
    <xf numFmtId="198" fontId="31" fillId="0" borderId="31" xfId="0" applyNumberFormat="1" applyFont="1" applyBorder="1" applyAlignment="1">
      <alignment vertical="center"/>
    </xf>
    <xf numFmtId="1" fontId="31" fillId="1" borderId="14" xfId="42" applyNumberFormat="1" applyFont="1" applyFill="1" applyBorder="1" applyAlignment="1">
      <alignment horizontal="centerContinuous" vertical="center"/>
    </xf>
    <xf numFmtId="0" fontId="31" fillId="1" borderId="14" xfId="0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Continuous" vertical="center"/>
    </xf>
    <xf numFmtId="1" fontId="31" fillId="0" borderId="14" xfId="42" applyNumberFormat="1" applyFont="1" applyBorder="1" applyAlignment="1">
      <alignment horizontal="centerContinuous" vertical="center"/>
    </xf>
    <xf numFmtId="0" fontId="31" fillId="0" borderId="14" xfId="0" applyFont="1" applyBorder="1" applyAlignment="1">
      <alignment horizontal="center" vertical="center"/>
    </xf>
    <xf numFmtId="0" fontId="31" fillId="0" borderId="13" xfId="0" applyFont="1" applyBorder="1" applyAlignment="1">
      <alignment horizontal="right" vertical="center"/>
    </xf>
    <xf numFmtId="198" fontId="31" fillId="0" borderId="13" xfId="0" applyNumberFormat="1" applyFont="1" applyBorder="1" applyAlignment="1">
      <alignment vertical="center"/>
    </xf>
    <xf numFmtId="201" fontId="34" fillId="0" borderId="0" xfId="0" applyNumberFormat="1" applyFont="1" applyBorder="1" applyAlignment="1">
      <alignment horizontal="right" vertical="center" readingOrder="2"/>
    </xf>
    <xf numFmtId="0" fontId="34" fillId="0" borderId="0" xfId="0" applyFont="1" applyAlignment="1">
      <alignment/>
    </xf>
    <xf numFmtId="0" fontId="34" fillId="0" borderId="0" xfId="0" applyFont="1" applyAlignment="1">
      <alignment horizontal="right"/>
    </xf>
    <xf numFmtId="210" fontId="31" fillId="0" borderId="0" xfId="0" applyNumberFormat="1" applyFont="1" applyAlignment="1">
      <alignment/>
    </xf>
    <xf numFmtId="0" fontId="34" fillId="0" borderId="0" xfId="0" applyFont="1" applyAlignment="1">
      <alignment horizontal="right" vertical="center" readingOrder="2"/>
    </xf>
    <xf numFmtId="210" fontId="0" fillId="0" borderId="0" xfId="0" applyNumberFormat="1" applyAlignment="1">
      <alignment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31" fillId="1" borderId="23" xfId="0" applyFont="1" applyFill="1" applyBorder="1" applyAlignment="1">
      <alignment horizontal="center" vertical="center"/>
    </xf>
    <xf numFmtId="0" fontId="31" fillId="1" borderId="22" xfId="0" applyFont="1" applyFill="1" applyBorder="1" applyAlignment="1">
      <alignment horizontal="center" vertical="center"/>
    </xf>
    <xf numFmtId="1" fontId="31" fillId="0" borderId="16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197" fontId="31" fillId="0" borderId="16" xfId="0" applyNumberFormat="1" applyFont="1" applyBorder="1" applyAlignment="1">
      <alignment vertical="center"/>
    </xf>
    <xf numFmtId="1" fontId="31" fillId="0" borderId="17" xfId="0" applyNumberFormat="1" applyFont="1" applyBorder="1" applyAlignment="1">
      <alignment horizontal="center" vertical="center"/>
    </xf>
    <xf numFmtId="0" fontId="31" fillId="0" borderId="17" xfId="0" applyFont="1" applyBorder="1" applyAlignment="1">
      <alignment vertical="center"/>
    </xf>
    <xf numFmtId="197" fontId="31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210" fontId="31" fillId="1" borderId="13" xfId="0" applyNumberFormat="1" applyFont="1" applyFill="1" applyBorder="1" applyAlignment="1">
      <alignment horizontal="center" vertical="center"/>
    </xf>
    <xf numFmtId="0" fontId="31" fillId="1" borderId="11" xfId="0" applyFont="1" applyFill="1" applyBorder="1" applyAlignment="1">
      <alignment horizontal="center" vertical="center"/>
    </xf>
    <xf numFmtId="197" fontId="31" fillId="1" borderId="13" xfId="0" applyNumberFormat="1" applyFont="1" applyFill="1" applyBorder="1" applyAlignment="1">
      <alignment vertic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right" vertical="center" readingOrder="2"/>
    </xf>
    <xf numFmtId="0" fontId="3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34" fillId="0" borderId="0" xfId="0" applyFont="1" applyAlignment="1">
      <alignment horizontal="left" readingOrder="2"/>
    </xf>
    <xf numFmtId="0" fontId="31" fillId="1" borderId="23" xfId="0" applyFont="1" applyFill="1" applyBorder="1" applyAlignment="1">
      <alignment horizontal="center" vertical="center" wrapText="1"/>
    </xf>
    <xf numFmtId="0" fontId="31" fillId="1" borderId="23" xfId="0" applyFont="1" applyFill="1" applyBorder="1" applyAlignment="1">
      <alignment horizontal="center" vertical="center" wrapText="1"/>
    </xf>
    <xf numFmtId="0" fontId="31" fillId="1" borderId="16" xfId="0" applyFont="1" applyFill="1" applyBorder="1" applyAlignment="1">
      <alignment horizontal="center" vertical="center" wrapText="1"/>
    </xf>
    <xf numFmtId="0" fontId="31" fillId="1" borderId="22" xfId="0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/>
    </xf>
    <xf numFmtId="0" fontId="38" fillId="0" borderId="23" xfId="0" applyFont="1" applyBorder="1" applyAlignment="1">
      <alignment horizontal="right" vertical="center" readingOrder="2"/>
    </xf>
    <xf numFmtId="211" fontId="31" fillId="0" borderId="23" xfId="0" applyNumberFormat="1" applyFont="1" applyBorder="1" applyAlignment="1">
      <alignment horizontal="right" vertical="center"/>
    </xf>
    <xf numFmtId="0" fontId="39" fillId="0" borderId="16" xfId="0" applyFont="1" applyBorder="1" applyAlignment="1">
      <alignment horizontal="right" vertical="center" readingOrder="2"/>
    </xf>
    <xf numFmtId="211" fontId="31" fillId="0" borderId="16" xfId="0" applyNumberFormat="1" applyFont="1" applyBorder="1" applyAlignment="1">
      <alignment horizontal="right" vertical="center"/>
    </xf>
    <xf numFmtId="0" fontId="31" fillId="0" borderId="16" xfId="0" applyFont="1" applyBorder="1" applyAlignment="1">
      <alignment horizontal="right" vertical="center"/>
    </xf>
    <xf numFmtId="211" fontId="31" fillId="1" borderId="13" xfId="0" applyNumberFormat="1" applyFont="1" applyFill="1" applyBorder="1" applyAlignment="1">
      <alignment horizontal="right" vertical="center"/>
    </xf>
    <xf numFmtId="0" fontId="31" fillId="0" borderId="16" xfId="0" applyFont="1" applyBorder="1" applyAlignment="1">
      <alignment horizontal="center" vertical="center" wrapText="1"/>
    </xf>
    <xf numFmtId="1" fontId="31" fillId="0" borderId="16" xfId="0" applyNumberFormat="1" applyFont="1" applyBorder="1" applyAlignment="1">
      <alignment horizontal="center" vertical="center" wrapText="1"/>
    </xf>
    <xf numFmtId="1" fontId="38" fillId="0" borderId="16" xfId="0" applyNumberFormat="1" applyFont="1" applyBorder="1" applyAlignment="1">
      <alignment horizontal="right" vertical="center" wrapText="1"/>
    </xf>
    <xf numFmtId="211" fontId="31" fillId="0" borderId="16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right" vertical="center"/>
    </xf>
    <xf numFmtId="0" fontId="31" fillId="0" borderId="0" xfId="0" applyFont="1" applyAlignment="1">
      <alignment readingOrder="2"/>
    </xf>
    <xf numFmtId="0" fontId="31" fillId="0" borderId="0" xfId="0" applyFont="1" applyAlignment="1">
      <alignment/>
    </xf>
    <xf numFmtId="0" fontId="7" fillId="0" borderId="0" xfId="0" applyFont="1" applyAlignment="1">
      <alignment horizontal="center"/>
    </xf>
    <xf numFmtId="0" fontId="31" fillId="0" borderId="33" xfId="0" applyFont="1" applyBorder="1" applyAlignment="1">
      <alignment horizontal="right"/>
    </xf>
    <xf numFmtId="0" fontId="34" fillId="0" borderId="33" xfId="0" applyFont="1" applyBorder="1" applyAlignment="1">
      <alignment horizontal="left" readingOrder="2"/>
    </xf>
    <xf numFmtId="0" fontId="42" fillId="33" borderId="23" xfId="0" applyFont="1" applyFill="1" applyBorder="1" applyAlignment="1">
      <alignment horizontal="center"/>
    </xf>
    <xf numFmtId="0" fontId="42" fillId="33" borderId="34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42" fillId="33" borderId="22" xfId="0" applyFont="1" applyFill="1" applyBorder="1" applyAlignment="1">
      <alignment horizontal="center"/>
    </xf>
    <xf numFmtId="0" fontId="42" fillId="33" borderId="35" xfId="0" applyFont="1" applyFill="1" applyBorder="1" applyAlignment="1">
      <alignment horizontal="center"/>
    </xf>
    <xf numFmtId="0" fontId="42" fillId="33" borderId="24" xfId="0" applyFont="1" applyFill="1" applyBorder="1" applyAlignment="1">
      <alignment horizontal="center"/>
    </xf>
    <xf numFmtId="0" fontId="31" fillId="0" borderId="23" xfId="0" applyFont="1" applyBorder="1" applyAlignment="1">
      <alignment horizontal="right" vertical="center"/>
    </xf>
    <xf numFmtId="0" fontId="42" fillId="0" borderId="36" xfId="0" applyFont="1" applyBorder="1" applyAlignment="1">
      <alignment horizontal="right" vertical="center" readingOrder="2"/>
    </xf>
    <xf numFmtId="0" fontId="39" fillId="0" borderId="15" xfId="0" applyFont="1" applyBorder="1" applyAlignment="1">
      <alignment horizontal="right" vertical="center"/>
    </xf>
    <xf numFmtId="198" fontId="31" fillId="0" borderId="23" xfId="0" applyNumberFormat="1" applyFont="1" applyBorder="1" applyAlignment="1">
      <alignment horizontal="right" vertical="center"/>
    </xf>
    <xf numFmtId="0" fontId="42" fillId="0" borderId="17" xfId="0" applyFont="1" applyBorder="1" applyAlignment="1">
      <alignment horizontal="center" vertical="center"/>
    </xf>
    <xf numFmtId="0" fontId="42" fillId="0" borderId="25" xfId="0" applyFont="1" applyBorder="1" applyAlignment="1">
      <alignment horizontal="right" vertical="center"/>
    </xf>
    <xf numFmtId="0" fontId="42" fillId="0" borderId="19" xfId="0" applyFont="1" applyBorder="1" applyAlignment="1">
      <alignment horizontal="right" vertical="center"/>
    </xf>
    <xf numFmtId="198" fontId="42" fillId="0" borderId="17" xfId="0" applyNumberFormat="1" applyFont="1" applyBorder="1" applyAlignment="1">
      <alignment horizontal="right" vertical="center"/>
    </xf>
    <xf numFmtId="0" fontId="42" fillId="0" borderId="37" xfId="0" applyFont="1" applyBorder="1" applyAlignment="1">
      <alignment horizontal="center" vertical="center"/>
    </xf>
    <xf numFmtId="0" fontId="42" fillId="0" borderId="38" xfId="0" applyFont="1" applyBorder="1" applyAlignment="1">
      <alignment horizontal="right" vertical="center"/>
    </xf>
    <xf numFmtId="0" fontId="42" fillId="0" borderId="39" xfId="0" applyFont="1" applyBorder="1" applyAlignment="1">
      <alignment horizontal="right" vertical="center"/>
    </xf>
    <xf numFmtId="198" fontId="42" fillId="0" borderId="37" xfId="0" applyNumberFormat="1" applyFont="1" applyBorder="1" applyAlignment="1">
      <alignment horizontal="right" vertical="center"/>
    </xf>
    <xf numFmtId="0" fontId="42" fillId="33" borderId="13" xfId="0" applyFont="1" applyFill="1" applyBorder="1" applyAlignment="1">
      <alignment horizontal="right" vertical="center"/>
    </xf>
    <xf numFmtId="0" fontId="42" fillId="33" borderId="27" xfId="0" applyFont="1" applyFill="1" applyBorder="1" applyAlignment="1">
      <alignment horizontal="right" vertical="center"/>
    </xf>
    <xf numFmtId="0" fontId="42" fillId="33" borderId="14" xfId="0" applyFont="1" applyFill="1" applyBorder="1" applyAlignment="1">
      <alignment horizontal="center" vertical="center"/>
    </xf>
    <xf numFmtId="198" fontId="42" fillId="33" borderId="13" xfId="0" applyNumberFormat="1" applyFont="1" applyFill="1" applyBorder="1" applyAlignment="1">
      <alignment horizontal="right" vertical="center"/>
    </xf>
    <xf numFmtId="0" fontId="42" fillId="0" borderId="16" xfId="0" applyFont="1" applyBorder="1" applyAlignment="1">
      <alignment horizontal="center" vertical="center"/>
    </xf>
    <xf numFmtId="0" fontId="42" fillId="0" borderId="0" xfId="0" applyFont="1" applyBorder="1" applyAlignment="1">
      <alignment horizontal="right" vertical="center"/>
    </xf>
    <xf numFmtId="0" fontId="42" fillId="0" borderId="12" xfId="0" applyFont="1" applyBorder="1" applyAlignment="1">
      <alignment horizontal="right" vertical="center"/>
    </xf>
    <xf numFmtId="198" fontId="42" fillId="0" borderId="16" xfId="0" applyNumberFormat="1" applyFont="1" applyBorder="1" applyAlignment="1">
      <alignment horizontal="right" vertical="center"/>
    </xf>
    <xf numFmtId="0" fontId="42" fillId="0" borderId="0" xfId="0" applyFont="1" applyBorder="1" applyAlignment="1">
      <alignment horizontal="right" vertical="center" readingOrder="2"/>
    </xf>
    <xf numFmtId="0" fontId="39" fillId="0" borderId="12" xfId="0" applyFont="1" applyBorder="1" applyAlignment="1">
      <alignment horizontal="right" vertical="center"/>
    </xf>
    <xf numFmtId="0" fontId="42" fillId="0" borderId="19" xfId="0" applyFont="1" applyBorder="1" applyAlignment="1">
      <alignment horizontal="right" vertical="center" readingOrder="2"/>
    </xf>
    <xf numFmtId="0" fontId="42" fillId="0" borderId="12" xfId="0" applyFont="1" applyBorder="1" applyAlignment="1">
      <alignment horizontal="right" vertical="center" readingOrder="2"/>
    </xf>
    <xf numFmtId="0" fontId="7" fillId="0" borderId="0" xfId="0" applyFont="1" applyBorder="1" applyAlignment="1">
      <alignment horizontal="center"/>
    </xf>
    <xf numFmtId="0" fontId="31" fillId="33" borderId="23" xfId="0" applyFont="1" applyFill="1" applyBorder="1" applyAlignment="1">
      <alignment horizontal="center"/>
    </xf>
    <xf numFmtId="0" fontId="31" fillId="33" borderId="34" xfId="0" applyFont="1" applyFill="1" applyBorder="1" applyAlignment="1">
      <alignment horizontal="center"/>
    </xf>
    <xf numFmtId="0" fontId="31" fillId="33" borderId="15" xfId="0" applyFont="1" applyFill="1" applyBorder="1" applyAlignment="1">
      <alignment horizontal="center"/>
    </xf>
    <xf numFmtId="0" fontId="31" fillId="33" borderId="22" xfId="0" applyFont="1" applyFill="1" applyBorder="1" applyAlignment="1">
      <alignment horizontal="center"/>
    </xf>
    <xf numFmtId="0" fontId="31" fillId="33" borderId="35" xfId="0" applyFont="1" applyFill="1" applyBorder="1" applyAlignment="1">
      <alignment horizontal="center"/>
    </xf>
    <xf numFmtId="0" fontId="31" fillId="33" borderId="24" xfId="0" applyFont="1" applyFill="1" applyBorder="1" applyAlignment="1">
      <alignment horizontal="center"/>
    </xf>
    <xf numFmtId="0" fontId="42" fillId="0" borderId="17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/>
    </xf>
    <xf numFmtId="0" fontId="31" fillId="0" borderId="36" xfId="0" applyFont="1" applyBorder="1" applyAlignment="1">
      <alignment horizontal="right" readingOrder="2"/>
    </xf>
    <xf numFmtId="0" fontId="39" fillId="0" borderId="15" xfId="0" applyFont="1" applyBorder="1" applyAlignment="1">
      <alignment horizontal="right"/>
    </xf>
    <xf numFmtId="198" fontId="31" fillId="0" borderId="23" xfId="0" applyNumberFormat="1" applyFont="1" applyBorder="1" applyAlignment="1">
      <alignment horizontal="right"/>
    </xf>
    <xf numFmtId="0" fontId="31" fillId="0" borderId="17" xfId="0" applyFont="1" applyBorder="1" applyAlignment="1">
      <alignment horizontal="center"/>
    </xf>
    <xf numFmtId="0" fontId="31" fillId="0" borderId="25" xfId="0" applyFont="1" applyBorder="1" applyAlignment="1">
      <alignment horizontal="right"/>
    </xf>
    <xf numFmtId="0" fontId="31" fillId="0" borderId="19" xfId="0" applyFont="1" applyBorder="1" applyAlignment="1">
      <alignment horizontal="right"/>
    </xf>
    <xf numFmtId="198" fontId="31" fillId="0" borderId="17" xfId="0" applyNumberFormat="1" applyFont="1" applyBorder="1" applyAlignment="1">
      <alignment horizontal="right"/>
    </xf>
    <xf numFmtId="0" fontId="31" fillId="0" borderId="16" xfId="0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31" fillId="0" borderId="12" xfId="0" applyFont="1" applyBorder="1" applyAlignment="1">
      <alignment horizontal="right"/>
    </xf>
    <xf numFmtId="198" fontId="31" fillId="0" borderId="16" xfId="0" applyNumberFormat="1" applyFont="1" applyBorder="1" applyAlignment="1">
      <alignment horizontal="right"/>
    </xf>
    <xf numFmtId="0" fontId="31" fillId="33" borderId="36" xfId="0" applyFont="1" applyFill="1" applyBorder="1" applyAlignment="1">
      <alignment horizontal="right"/>
    </xf>
    <xf numFmtId="0" fontId="31" fillId="33" borderId="14" xfId="0" applyFont="1" applyFill="1" applyBorder="1" applyAlignment="1">
      <alignment horizontal="center"/>
    </xf>
    <xf numFmtId="198" fontId="31" fillId="33" borderId="23" xfId="0" applyNumberFormat="1" applyFont="1" applyFill="1" applyBorder="1" applyAlignment="1">
      <alignment horizontal="right"/>
    </xf>
    <xf numFmtId="0" fontId="31" fillId="0" borderId="31" xfId="0" applyFont="1" applyBorder="1" applyAlignment="1">
      <alignment horizontal="center" wrapText="1"/>
    </xf>
    <xf numFmtId="0" fontId="31" fillId="0" borderId="32" xfId="0" applyFont="1" applyBorder="1" applyAlignment="1">
      <alignment horizontal="right"/>
    </xf>
    <xf numFmtId="0" fontId="31" fillId="0" borderId="40" xfId="0" applyFont="1" applyBorder="1" applyAlignment="1">
      <alignment horizontal="right" vertical="center"/>
    </xf>
    <xf numFmtId="0" fontId="31" fillId="33" borderId="13" xfId="0" applyFont="1" applyFill="1" applyBorder="1" applyAlignment="1">
      <alignment horizontal="center"/>
    </xf>
    <xf numFmtId="0" fontId="31" fillId="33" borderId="27" xfId="0" applyFont="1" applyFill="1" applyBorder="1" applyAlignment="1">
      <alignment horizontal="right"/>
    </xf>
    <xf numFmtId="198" fontId="31" fillId="33" borderId="13" xfId="0" applyNumberFormat="1" applyFont="1" applyFill="1" applyBorder="1" applyAlignment="1">
      <alignment horizontal="right"/>
    </xf>
    <xf numFmtId="0" fontId="31" fillId="0" borderId="37" xfId="0" applyFont="1" applyBorder="1" applyAlignment="1">
      <alignment horizontal="center"/>
    </xf>
    <xf numFmtId="0" fontId="31" fillId="0" borderId="38" xfId="0" applyFont="1" applyBorder="1" applyAlignment="1">
      <alignment horizontal="right"/>
    </xf>
    <xf numFmtId="0" fontId="31" fillId="0" borderId="39" xfId="0" applyFont="1" applyBorder="1" applyAlignment="1">
      <alignment horizontal="right"/>
    </xf>
    <xf numFmtId="198" fontId="31" fillId="0" borderId="37" xfId="0" applyNumberFormat="1" applyFont="1" applyBorder="1" applyAlignment="1">
      <alignment horizontal="right"/>
    </xf>
    <xf numFmtId="0" fontId="42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/>
    </xf>
    <xf numFmtId="198" fontId="42" fillId="0" borderId="0" xfId="0" applyNumberFormat="1" applyFont="1" applyFill="1" applyBorder="1" applyAlignment="1">
      <alignment horizontal="right" vertical="center"/>
    </xf>
    <xf numFmtId="0" fontId="31" fillId="0" borderId="17" xfId="0" applyFont="1" applyBorder="1" applyAlignment="1">
      <alignment horizontal="center" wrapText="1"/>
    </xf>
    <xf numFmtId="0" fontId="31" fillId="0" borderId="19" xfId="0" applyFont="1" applyBorder="1" applyAlignment="1">
      <alignment horizontal="right" vertical="center"/>
    </xf>
    <xf numFmtId="0" fontId="31" fillId="0" borderId="16" xfId="0" applyFont="1" applyBorder="1" applyAlignment="1">
      <alignment horizontal="center" wrapText="1"/>
    </xf>
    <xf numFmtId="0" fontId="31" fillId="0" borderId="12" xfId="0" applyFont="1" applyBorder="1" applyAlignment="1">
      <alignment horizontal="right" vertical="center"/>
    </xf>
    <xf numFmtId="0" fontId="31" fillId="0" borderId="22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198" fontId="31" fillId="0" borderId="22" xfId="0" applyNumberFormat="1" applyFont="1" applyBorder="1" applyAlignment="1">
      <alignment horizontal="right"/>
    </xf>
    <xf numFmtId="0" fontId="31" fillId="33" borderId="33" xfId="0" applyFont="1" applyFill="1" applyBorder="1" applyAlignment="1">
      <alignment horizontal="right"/>
    </xf>
    <xf numFmtId="0" fontId="31" fillId="33" borderId="24" xfId="0" applyFont="1" applyFill="1" applyBorder="1" applyAlignment="1">
      <alignment horizontal="center"/>
    </xf>
    <xf numFmtId="198" fontId="31" fillId="33" borderId="22" xfId="0" applyNumberFormat="1" applyFont="1" applyFill="1" applyBorder="1" applyAlignment="1">
      <alignment horizontal="right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31" fillId="0" borderId="0" xfId="0" applyFont="1" applyAlignment="1">
      <alignment horizontal="left" readingOrder="2"/>
    </xf>
    <xf numFmtId="0" fontId="31" fillId="1" borderId="23" xfId="0" applyFont="1" applyFill="1" applyBorder="1" applyAlignment="1">
      <alignment horizontal="centerContinuous" vertical="center" wrapText="1"/>
    </xf>
    <xf numFmtId="0" fontId="31" fillId="1" borderId="36" xfId="0" applyFont="1" applyFill="1" applyBorder="1" applyAlignment="1">
      <alignment horizontal="centerContinuous" vertical="center" wrapText="1"/>
    </xf>
    <xf numFmtId="0" fontId="44" fillId="1" borderId="34" xfId="0" applyFont="1" applyFill="1" applyBorder="1" applyAlignment="1">
      <alignment horizontal="centerContinuous" vertical="center" wrapText="1"/>
    </xf>
    <xf numFmtId="0" fontId="31" fillId="1" borderId="13" xfId="0" applyFont="1" applyFill="1" applyBorder="1" applyAlignment="1">
      <alignment horizontal="center" vertical="center" wrapText="1"/>
    </xf>
    <xf numFmtId="0" fontId="31" fillId="1" borderId="14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44" fillId="0" borderId="23" xfId="0" applyFont="1" applyBorder="1" applyAlignment="1">
      <alignment horizontal="center" vertical="center"/>
    </xf>
    <xf numFmtId="0" fontId="33" fillId="0" borderId="23" xfId="0" applyFont="1" applyBorder="1" applyAlignment="1">
      <alignment horizontal="right" vertical="center"/>
    </xf>
    <xf numFmtId="197" fontId="31" fillId="0" borderId="23" xfId="0" applyNumberFormat="1" applyFont="1" applyBorder="1" applyAlignment="1">
      <alignment horizontal="right" vertical="center"/>
    </xf>
    <xf numFmtId="0" fontId="31" fillId="0" borderId="12" xfId="0" applyFont="1" applyBorder="1" applyAlignment="1">
      <alignment horizontal="center" vertical="center"/>
    </xf>
    <xf numFmtId="197" fontId="31" fillId="0" borderId="16" xfId="0" applyNumberFormat="1" applyFont="1" applyBorder="1" applyAlignment="1">
      <alignment horizontal="right" vertical="center"/>
    </xf>
    <xf numFmtId="0" fontId="31" fillId="1" borderId="13" xfId="0" applyFont="1" applyFill="1" applyBorder="1" applyAlignment="1">
      <alignment vertical="center"/>
    </xf>
    <xf numFmtId="0" fontId="31" fillId="1" borderId="14" xfId="0" applyFont="1" applyFill="1" applyBorder="1" applyAlignment="1">
      <alignment vertical="center"/>
    </xf>
    <xf numFmtId="0" fontId="44" fillId="1" borderId="13" xfId="0" applyFont="1" applyFill="1" applyBorder="1" applyAlignment="1">
      <alignment horizontal="centerContinuous" vertical="center"/>
    </xf>
    <xf numFmtId="197" fontId="31" fillId="1" borderId="13" xfId="0" applyNumberFormat="1" applyFont="1" applyFill="1" applyBorder="1" applyAlignment="1">
      <alignment horizontal="right" vertical="center"/>
    </xf>
    <xf numFmtId="0" fontId="44" fillId="0" borderId="16" xfId="0" applyFont="1" applyBorder="1" applyAlignment="1">
      <alignment horizontal="centerContinuous" vertical="center"/>
    </xf>
    <xf numFmtId="0" fontId="33" fillId="0" borderId="10" xfId="0" applyFont="1" applyBorder="1" applyAlignment="1">
      <alignment horizontal="right" vertical="center"/>
    </xf>
    <xf numFmtId="1" fontId="31" fillId="0" borderId="12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right" vertical="center" wrapText="1"/>
    </xf>
    <xf numFmtId="197" fontId="31" fillId="0" borderId="16" xfId="0" applyNumberFormat="1" applyFont="1" applyBorder="1" applyAlignment="1">
      <alignment horizontal="center" vertical="center" wrapText="1"/>
    </xf>
    <xf numFmtId="1" fontId="31" fillId="0" borderId="16" xfId="0" applyNumberFormat="1" applyFont="1" applyBorder="1" applyAlignment="1">
      <alignment horizontal="right" vertical="center" wrapText="1"/>
    </xf>
    <xf numFmtId="197" fontId="31" fillId="0" borderId="16" xfId="0" applyNumberFormat="1" applyFont="1" applyBorder="1" applyAlignment="1">
      <alignment horizontal="right" vertical="center" wrapText="1" indent="1"/>
    </xf>
    <xf numFmtId="1" fontId="44" fillId="0" borderId="16" xfId="0" applyNumberFormat="1" applyFont="1" applyBorder="1" applyAlignment="1">
      <alignment horizontal="center" vertical="center" wrapText="1"/>
    </xf>
    <xf numFmtId="0" fontId="44" fillId="1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readingOrder="2"/>
    </xf>
    <xf numFmtId="0" fontId="5" fillId="0" borderId="33" xfId="0" applyFont="1" applyBorder="1" applyAlignment="1">
      <alignment horizontal="right"/>
    </xf>
    <xf numFmtId="0" fontId="5" fillId="0" borderId="33" xfId="0" applyFont="1" applyBorder="1" applyAlignment="1">
      <alignment/>
    </xf>
    <xf numFmtId="0" fontId="5" fillId="33" borderId="2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vertical="center"/>
    </xf>
    <xf numFmtId="0" fontId="5" fillId="0" borderId="23" xfId="0" applyFont="1" applyBorder="1" applyAlignment="1">
      <alignment horizontal="right" vertical="center"/>
    </xf>
    <xf numFmtId="0" fontId="32" fillId="0" borderId="36" xfId="0" applyFont="1" applyBorder="1" applyAlignment="1">
      <alignment horizontal="right" vertical="center" readingOrder="2"/>
    </xf>
    <xf numFmtId="0" fontId="33" fillId="0" borderId="36" xfId="0" applyFont="1" applyBorder="1" applyAlignment="1">
      <alignment horizontal="right" vertical="center"/>
    </xf>
    <xf numFmtId="198" fontId="5" fillId="0" borderId="23" xfId="0" applyNumberFormat="1" applyFont="1" applyBorder="1" applyAlignment="1">
      <alignment horizontal="right" vertical="center"/>
    </xf>
    <xf numFmtId="198" fontId="5" fillId="0" borderId="0" xfId="0" applyNumberFormat="1" applyFont="1" applyAlignment="1">
      <alignment vertical="center"/>
    </xf>
    <xf numFmtId="198" fontId="5" fillId="0" borderId="16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98" fontId="5" fillId="0" borderId="16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25" xfId="0" applyFont="1" applyBorder="1" applyAlignment="1">
      <alignment horizontal="right" vertical="center"/>
    </xf>
    <xf numFmtId="198" fontId="5" fillId="0" borderId="17" xfId="0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right" vertical="center"/>
    </xf>
    <xf numFmtId="0" fontId="5" fillId="0" borderId="17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/>
    </xf>
    <xf numFmtId="0" fontId="5" fillId="0" borderId="25" xfId="0" applyFont="1" applyBorder="1" applyAlignment="1">
      <alignment horizontal="right" vertical="center" readingOrder="2"/>
    </xf>
    <xf numFmtId="199" fontId="5" fillId="0" borderId="17" xfId="0" applyNumberFormat="1" applyFont="1" applyBorder="1" applyAlignment="1">
      <alignment/>
    </xf>
    <xf numFmtId="199" fontId="5" fillId="0" borderId="16" xfId="0" applyNumberFormat="1" applyFont="1" applyBorder="1" applyAlignment="1">
      <alignment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right" vertical="center"/>
    </xf>
    <xf numFmtId="198" fontId="5" fillId="0" borderId="37" xfId="0" applyNumberFormat="1" applyFont="1" applyBorder="1" applyAlignment="1">
      <alignment vertical="center"/>
    </xf>
    <xf numFmtId="0" fontId="5" fillId="33" borderId="13" xfId="0" applyFont="1" applyFill="1" applyBorder="1" applyAlignment="1">
      <alignment horizontal="right" vertical="center"/>
    </xf>
    <xf numFmtId="0" fontId="5" fillId="33" borderId="27" xfId="0" applyFont="1" applyFill="1" applyBorder="1" applyAlignment="1">
      <alignment horizontal="right" vertical="center"/>
    </xf>
    <xf numFmtId="0" fontId="5" fillId="33" borderId="27" xfId="0" applyFont="1" applyFill="1" applyBorder="1" applyAlignment="1">
      <alignment horizontal="center" vertical="center"/>
    </xf>
    <xf numFmtId="198" fontId="5" fillId="33" borderId="13" xfId="0" applyNumberFormat="1" applyFont="1" applyFill="1" applyBorder="1" applyAlignment="1">
      <alignment horizontal="right" vertical="center"/>
    </xf>
    <xf numFmtId="198" fontId="5" fillId="33" borderId="13" xfId="0" applyNumberFormat="1" applyFont="1" applyFill="1" applyBorder="1" applyAlignment="1">
      <alignment vertical="center"/>
    </xf>
    <xf numFmtId="0" fontId="40" fillId="0" borderId="36" xfId="0" applyFont="1" applyBorder="1" applyAlignment="1">
      <alignment horizontal="right" vertical="center" readingOrder="2"/>
    </xf>
    <xf numFmtId="0" fontId="39" fillId="0" borderId="36" xfId="0" applyFont="1" applyBorder="1" applyAlignment="1">
      <alignment horizontal="right" vertical="center"/>
    </xf>
    <xf numFmtId="198" fontId="5" fillId="0" borderId="30" xfId="0" applyNumberFormat="1" applyFont="1" applyBorder="1" applyAlignment="1">
      <alignment vertical="center"/>
    </xf>
    <xf numFmtId="198" fontId="5" fillId="0" borderId="21" xfId="0" applyNumberFormat="1" applyFont="1" applyBorder="1" applyAlignment="1">
      <alignment vertical="center"/>
    </xf>
    <xf numFmtId="0" fontId="5" fillId="0" borderId="32" xfId="0" applyFont="1" applyBorder="1" applyAlignment="1">
      <alignment horizontal="right" vertical="center" readingOrder="2"/>
    </xf>
    <xf numFmtId="198" fontId="5" fillId="0" borderId="31" xfId="0" applyNumberFormat="1" applyFont="1" applyBorder="1" applyAlignment="1">
      <alignment horizontal="right" vertical="center"/>
    </xf>
    <xf numFmtId="0" fontId="5" fillId="0" borderId="31" xfId="0" applyNumberFormat="1" applyFont="1" applyBorder="1" applyAlignment="1">
      <alignment/>
    </xf>
    <xf numFmtId="198" fontId="5" fillId="0" borderId="31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198" fontId="5" fillId="0" borderId="17" xfId="0" applyNumberFormat="1" applyFont="1" applyBorder="1" applyAlignment="1">
      <alignment horizontal="right" vertical="center"/>
    </xf>
    <xf numFmtId="198" fontId="5" fillId="0" borderId="25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40" fillId="0" borderId="0" xfId="0" applyFont="1" applyBorder="1" applyAlignment="1">
      <alignment horizontal="right" vertical="center" readingOrder="2"/>
    </xf>
    <xf numFmtId="0" fontId="39" fillId="0" borderId="0" xfId="0" applyFont="1" applyBorder="1" applyAlignment="1">
      <alignment horizontal="right" vertical="center"/>
    </xf>
    <xf numFmtId="199" fontId="5" fillId="0" borderId="31" xfId="0" applyNumberFormat="1" applyFont="1" applyBorder="1" applyAlignment="1">
      <alignment/>
    </xf>
    <xf numFmtId="198" fontId="5" fillId="0" borderId="32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33" xfId="0" applyFont="1" applyBorder="1" applyAlignment="1">
      <alignment horizontal="right" vertical="center"/>
    </xf>
    <xf numFmtId="198" fontId="5" fillId="33" borderId="27" xfId="0" applyNumberFormat="1" applyFont="1" applyFill="1" applyBorder="1" applyAlignment="1">
      <alignment vertical="center"/>
    </xf>
    <xf numFmtId="0" fontId="5" fillId="33" borderId="33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/>
    </xf>
    <xf numFmtId="198" fontId="5" fillId="0" borderId="21" xfId="0" applyNumberFormat="1" applyFont="1" applyBorder="1" applyAlignment="1">
      <alignment horizontal="right" vertical="center"/>
    </xf>
    <xf numFmtId="198" fontId="5" fillId="0" borderId="37" xfId="0" applyNumberFormat="1" applyFont="1" applyBorder="1" applyAlignment="1">
      <alignment horizontal="right" vertical="center"/>
    </xf>
    <xf numFmtId="0" fontId="5" fillId="0" borderId="37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40" xfId="0" applyFont="1" applyBorder="1" applyAlignment="1">
      <alignment horizontal="right" vertical="center"/>
    </xf>
    <xf numFmtId="199" fontId="5" fillId="0" borderId="25" xfId="0" applyNumberFormat="1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199" fontId="5" fillId="0" borderId="31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right" vertical="center"/>
    </xf>
    <xf numFmtId="0" fontId="5" fillId="33" borderId="14" xfId="0" applyFont="1" applyFill="1" applyBorder="1" applyAlignment="1">
      <alignment horizontal="center" vertical="center"/>
    </xf>
    <xf numFmtId="0" fontId="40" fillId="0" borderId="0" xfId="0" applyFont="1" applyAlignment="1">
      <alignment horizontal="right" vertical="center" readingOrder="2"/>
    </xf>
    <xf numFmtId="0" fontId="5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42" xfId="0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198" fontId="5" fillId="0" borderId="20" xfId="0" applyNumberFormat="1" applyFont="1" applyBorder="1" applyAlignment="1">
      <alignment horizontal="right" vertical="center"/>
    </xf>
    <xf numFmtId="198" fontId="5" fillId="0" borderId="42" xfId="0" applyNumberFormat="1" applyFont="1" applyBorder="1" applyAlignment="1">
      <alignment vertical="center"/>
    </xf>
    <xf numFmtId="198" fontId="5" fillId="0" borderId="20" xfId="0" applyNumberFormat="1" applyFont="1" applyBorder="1" applyAlignment="1">
      <alignment vertical="center"/>
    </xf>
    <xf numFmtId="1" fontId="5" fillId="0" borderId="32" xfId="0" applyNumberFormat="1" applyFont="1" applyBorder="1" applyAlignment="1">
      <alignment vertical="center"/>
    </xf>
    <xf numFmtId="1" fontId="5" fillId="0" borderId="25" xfId="0" applyNumberFormat="1" applyFont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32" fillId="0" borderId="30" xfId="0" applyFont="1" applyBorder="1" applyAlignment="1">
      <alignment horizontal="right" vertical="center" readingOrder="2"/>
    </xf>
    <xf numFmtId="0" fontId="33" fillId="0" borderId="41" xfId="0" applyFont="1" applyBorder="1" applyAlignment="1">
      <alignment horizontal="right" vertical="center"/>
    </xf>
    <xf numFmtId="198" fontId="5" fillId="0" borderId="36" xfId="0" applyNumberFormat="1" applyFont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198" fontId="5" fillId="0" borderId="22" xfId="0" applyNumberFormat="1" applyFont="1" applyBorder="1" applyAlignment="1">
      <alignment horizontal="right" vertical="center"/>
    </xf>
    <xf numFmtId="0" fontId="33" fillId="0" borderId="15" xfId="0" applyFont="1" applyBorder="1" applyAlignment="1">
      <alignment horizontal="right" vertical="center"/>
    </xf>
    <xf numFmtId="198" fontId="5" fillId="0" borderId="0" xfId="0" applyNumberFormat="1" applyFont="1" applyBorder="1" applyAlignment="1">
      <alignment vertical="center"/>
    </xf>
    <xf numFmtId="0" fontId="5" fillId="0" borderId="36" xfId="0" applyFont="1" applyBorder="1" applyAlignment="1">
      <alignment horizontal="right" vertical="center" readingOrder="2"/>
    </xf>
    <xf numFmtId="0" fontId="45" fillId="0" borderId="15" xfId="0" applyFont="1" applyBorder="1" applyAlignment="1">
      <alignment horizontal="right" vertical="center"/>
    </xf>
    <xf numFmtId="0" fontId="45" fillId="0" borderId="19" xfId="0" applyFont="1" applyBorder="1" applyAlignment="1">
      <alignment horizontal="right" vertical="center"/>
    </xf>
    <xf numFmtId="0" fontId="5" fillId="0" borderId="31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199" fontId="5" fillId="0" borderId="16" xfId="0" applyNumberFormat="1" applyFont="1" applyBorder="1" applyAlignment="1">
      <alignment vertical="center"/>
    </xf>
    <xf numFmtId="0" fontId="5" fillId="33" borderId="24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33" borderId="23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Continuous"/>
    </xf>
    <xf numFmtId="0" fontId="5" fillId="33" borderId="22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/>
    </xf>
    <xf numFmtId="0" fontId="5" fillId="0" borderId="23" xfId="0" applyFont="1" applyBorder="1" applyAlignment="1">
      <alignment vertical="center"/>
    </xf>
    <xf numFmtId="0" fontId="5" fillId="0" borderId="10" xfId="0" applyFont="1" applyBorder="1" applyAlignment="1">
      <alignment horizontal="right" vertical="center" indent="1"/>
    </xf>
    <xf numFmtId="210" fontId="5" fillId="0" borderId="23" xfId="0" applyNumberFormat="1" applyFont="1" applyBorder="1" applyAlignment="1">
      <alignment horizontal="right" vertical="center" indent="1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right" vertical="center" indent="1"/>
    </xf>
    <xf numFmtId="210" fontId="5" fillId="0" borderId="17" xfId="0" applyNumberFormat="1" applyFont="1" applyBorder="1" applyAlignment="1">
      <alignment horizontal="right" vertical="center" indent="1"/>
    </xf>
    <xf numFmtId="0" fontId="5" fillId="0" borderId="17" xfId="0" applyNumberFormat="1" applyFont="1" applyBorder="1" applyAlignment="1">
      <alignment horizontal="right" vertical="center" indent="1"/>
    </xf>
    <xf numFmtId="0" fontId="5" fillId="0" borderId="25" xfId="0" applyFont="1" applyBorder="1" applyAlignment="1">
      <alignment horizontal="right" vertical="center" indent="1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horizontal="right" vertical="center" indent="1"/>
    </xf>
    <xf numFmtId="210" fontId="5" fillId="0" borderId="16" xfId="0" applyNumberFormat="1" applyFont="1" applyBorder="1" applyAlignment="1">
      <alignment horizontal="right" vertical="center" indent="1"/>
    </xf>
    <xf numFmtId="0" fontId="5" fillId="0" borderId="16" xfId="0" applyNumberFormat="1" applyFont="1" applyBorder="1" applyAlignment="1">
      <alignment horizontal="right" vertical="center" indent="1"/>
    </xf>
    <xf numFmtId="0" fontId="5" fillId="33" borderId="14" xfId="0" applyFont="1" applyFill="1" applyBorder="1" applyAlignment="1">
      <alignment horizontal="centerContinuous" vertical="center"/>
    </xf>
    <xf numFmtId="210" fontId="5" fillId="33" borderId="13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8"/>
  <sheetViews>
    <sheetView showGridLines="0" rightToLeft="1" zoomScalePageLayoutView="0" workbookViewId="0" topLeftCell="A31">
      <selection activeCell="A49" sqref="A49:IV49"/>
    </sheetView>
  </sheetViews>
  <sheetFormatPr defaultColWidth="9.140625" defaultRowHeight="12.75"/>
  <cols>
    <col min="1" max="1" width="5.421875" style="9" customWidth="1"/>
    <col min="2" max="2" width="64.8515625" style="22" customWidth="1"/>
    <col min="3" max="3" width="9.7109375" style="9" customWidth="1"/>
    <col min="4" max="4" width="9.8515625" style="9" customWidth="1"/>
    <col min="5" max="16384" width="9.140625" style="9" customWidth="1"/>
  </cols>
  <sheetData>
    <row r="1" spans="1:4" s="1" customFormat="1" ht="18.75" customHeight="1">
      <c r="A1" s="41" t="s">
        <v>0</v>
      </c>
      <c r="B1" s="41"/>
      <c r="C1" s="41"/>
      <c r="D1" s="41"/>
    </row>
    <row r="2" spans="1:4" s="1" customFormat="1" ht="23.25" customHeight="1">
      <c r="A2" s="39" t="s">
        <v>47</v>
      </c>
      <c r="B2" s="39"/>
      <c r="C2" s="39"/>
      <c r="D2" s="39"/>
    </row>
    <row r="3" spans="1:4" s="1" customFormat="1" ht="16.5" customHeight="1">
      <c r="A3" s="2"/>
      <c r="B3" s="11"/>
      <c r="C3" s="12"/>
      <c r="D3" s="10" t="s">
        <v>1</v>
      </c>
    </row>
    <row r="4" spans="1:4" s="1" customFormat="1" ht="16.5" customHeight="1">
      <c r="A4" s="13" t="s">
        <v>2</v>
      </c>
      <c r="B4" s="14"/>
      <c r="C4" s="13" t="s">
        <v>15</v>
      </c>
      <c r="D4" s="13"/>
    </row>
    <row r="5" spans="1:4" s="1" customFormat="1" ht="16.5" customHeight="1">
      <c r="A5" s="3" t="s">
        <v>40</v>
      </c>
      <c r="B5" s="23" t="s">
        <v>43</v>
      </c>
      <c r="C5" s="26"/>
      <c r="D5" s="26"/>
    </row>
    <row r="6" spans="1:4" s="1" customFormat="1" ht="16.5" customHeight="1">
      <c r="A6" s="31"/>
      <c r="B6" s="32" t="s">
        <v>17</v>
      </c>
      <c r="C6" s="27">
        <v>1819</v>
      </c>
      <c r="D6" s="27"/>
    </row>
    <row r="7" spans="1:4" s="1" customFormat="1" ht="16.5" customHeight="1">
      <c r="A7" s="31"/>
      <c r="B7" s="32" t="s">
        <v>16</v>
      </c>
      <c r="C7" s="27">
        <v>83</v>
      </c>
      <c r="D7" s="27"/>
    </row>
    <row r="8" spans="1:4" s="1" customFormat="1" ht="16.5" customHeight="1">
      <c r="A8" s="31"/>
      <c r="B8" s="32" t="s">
        <v>18</v>
      </c>
      <c r="C8" s="27">
        <v>579</v>
      </c>
      <c r="D8" s="27"/>
    </row>
    <row r="9" spans="1:4" s="1" customFormat="1" ht="16.5" customHeight="1">
      <c r="A9" s="31"/>
      <c r="B9" s="32" t="s">
        <v>48</v>
      </c>
      <c r="C9" s="27">
        <v>5</v>
      </c>
      <c r="D9" s="27"/>
    </row>
    <row r="10" spans="1:4" s="1" customFormat="1" ht="16.5" customHeight="1">
      <c r="A10" s="3"/>
      <c r="B10" s="15" t="s">
        <v>19</v>
      </c>
      <c r="C10" s="28">
        <v>4</v>
      </c>
      <c r="D10" s="28"/>
    </row>
    <row r="11" spans="1:4" s="1" customFormat="1" ht="16.5" customHeight="1">
      <c r="A11" s="4"/>
      <c r="B11" s="16" t="s">
        <v>3</v>
      </c>
      <c r="C11" s="29"/>
      <c r="D11" s="29">
        <f>SUM(C6:C10)</f>
        <v>2490</v>
      </c>
    </row>
    <row r="12" spans="1:4" s="1" customFormat="1" ht="16.5" customHeight="1">
      <c r="A12" s="3" t="s">
        <v>41</v>
      </c>
      <c r="B12" s="24" t="s">
        <v>44</v>
      </c>
      <c r="C12" s="28"/>
      <c r="D12" s="28"/>
    </row>
    <row r="13" spans="1:4" s="1" customFormat="1" ht="16.5" customHeight="1">
      <c r="A13" s="31"/>
      <c r="B13" s="33" t="s">
        <v>37</v>
      </c>
      <c r="C13" s="27"/>
      <c r="D13" s="27"/>
    </row>
    <row r="14" spans="1:4" s="1" customFormat="1" ht="16.5" customHeight="1">
      <c r="A14" s="31"/>
      <c r="B14" s="32" t="s">
        <v>20</v>
      </c>
      <c r="C14" s="27">
        <v>871</v>
      </c>
      <c r="D14" s="27"/>
    </row>
    <row r="15" spans="1:4" s="1" customFormat="1" ht="16.5" customHeight="1">
      <c r="A15" s="31"/>
      <c r="B15" s="32" t="s">
        <v>49</v>
      </c>
      <c r="C15" s="27">
        <v>1150</v>
      </c>
      <c r="D15" s="27"/>
    </row>
    <row r="16" spans="1:4" s="1" customFormat="1" ht="16.5" customHeight="1">
      <c r="A16" s="31"/>
      <c r="B16" s="32" t="s">
        <v>21</v>
      </c>
      <c r="C16" s="27">
        <v>110</v>
      </c>
      <c r="D16" s="27"/>
    </row>
    <row r="17" spans="1:4" s="1" customFormat="1" ht="16.5" customHeight="1">
      <c r="A17" s="3"/>
      <c r="B17" s="15" t="s">
        <v>4</v>
      </c>
      <c r="C17" s="28">
        <v>86</v>
      </c>
      <c r="D17" s="28"/>
    </row>
    <row r="18" spans="1:4" s="1" customFormat="1" ht="16.5" customHeight="1">
      <c r="A18" s="4"/>
      <c r="B18" s="16" t="s">
        <v>5</v>
      </c>
      <c r="C18" s="29"/>
      <c r="D18" s="29">
        <f>SUM(C14:C17)</f>
        <v>2217</v>
      </c>
    </row>
    <row r="19" spans="1:4" s="1" customFormat="1" ht="16.5" customHeight="1">
      <c r="A19" s="3"/>
      <c r="B19" s="5" t="s">
        <v>38</v>
      </c>
      <c r="C19" s="28"/>
      <c r="D19" s="28"/>
    </row>
    <row r="20" spans="1:4" s="1" customFormat="1" ht="16.5" customHeight="1">
      <c r="A20" s="31"/>
      <c r="B20" s="32" t="s">
        <v>6</v>
      </c>
      <c r="C20" s="27">
        <v>280</v>
      </c>
      <c r="D20" s="27"/>
    </row>
    <row r="21" spans="1:4" s="1" customFormat="1" ht="16.5" customHeight="1">
      <c r="A21" s="31"/>
      <c r="B21" s="32" t="s">
        <v>7</v>
      </c>
      <c r="C21" s="27">
        <v>218</v>
      </c>
      <c r="D21" s="27"/>
    </row>
    <row r="22" spans="1:4" s="1" customFormat="1" ht="16.5" customHeight="1">
      <c r="A22" s="31"/>
      <c r="B22" s="32" t="s">
        <v>14</v>
      </c>
      <c r="C22" s="27">
        <v>14</v>
      </c>
      <c r="D22" s="27"/>
    </row>
    <row r="23" spans="1:4" s="1" customFormat="1" ht="16.5" customHeight="1">
      <c r="A23" s="31"/>
      <c r="B23" s="32" t="s">
        <v>8</v>
      </c>
      <c r="C23" s="27">
        <v>12</v>
      </c>
      <c r="D23" s="27"/>
    </row>
    <row r="24" spans="1:4" s="1" customFormat="1" ht="16.5" customHeight="1">
      <c r="A24" s="31"/>
      <c r="B24" s="32" t="s">
        <v>9</v>
      </c>
      <c r="C24" s="27">
        <v>35</v>
      </c>
      <c r="D24" s="27"/>
    </row>
    <row r="25" spans="1:4" s="1" customFormat="1" ht="16.5" customHeight="1">
      <c r="A25" s="3"/>
      <c r="B25" s="15" t="s">
        <v>36</v>
      </c>
      <c r="C25" s="28">
        <v>30</v>
      </c>
      <c r="D25" s="28"/>
    </row>
    <row r="26" spans="1:4" s="1" customFormat="1" ht="16.5" customHeight="1">
      <c r="A26" s="4"/>
      <c r="B26" s="16" t="s">
        <v>22</v>
      </c>
      <c r="C26" s="29"/>
      <c r="D26" s="29">
        <f>SUM(C20:C25)</f>
        <v>589</v>
      </c>
    </row>
    <row r="27" spans="1:4" s="1" customFormat="1" ht="16.5" customHeight="1">
      <c r="A27" s="3"/>
      <c r="B27" s="5" t="s">
        <v>39</v>
      </c>
      <c r="C27" s="28"/>
      <c r="D27" s="28"/>
    </row>
    <row r="28" spans="1:4" s="1" customFormat="1" ht="16.5" customHeight="1">
      <c r="A28" s="31"/>
      <c r="B28" s="32" t="s">
        <v>23</v>
      </c>
      <c r="C28" s="27">
        <v>10</v>
      </c>
      <c r="D28" s="27"/>
    </row>
    <row r="29" spans="1:4" s="1" customFormat="1" ht="16.5" customHeight="1">
      <c r="A29" s="31"/>
      <c r="B29" s="32" t="s">
        <v>24</v>
      </c>
      <c r="C29" s="27">
        <v>5</v>
      </c>
      <c r="D29" s="27"/>
    </row>
    <row r="30" spans="1:4" s="1" customFormat="1" ht="16.5" customHeight="1">
      <c r="A30" s="31"/>
      <c r="B30" s="32" t="s">
        <v>25</v>
      </c>
      <c r="C30" s="27">
        <v>2</v>
      </c>
      <c r="D30" s="27"/>
    </row>
    <row r="31" spans="1:4" s="1" customFormat="1" ht="16.5" customHeight="1">
      <c r="A31" s="31"/>
      <c r="B31" s="32" t="s">
        <v>26</v>
      </c>
      <c r="C31" s="27">
        <v>38</v>
      </c>
      <c r="D31" s="27"/>
    </row>
    <row r="32" spans="1:4" s="1" customFormat="1" ht="16.5" customHeight="1">
      <c r="A32" s="3"/>
      <c r="B32" s="15" t="s">
        <v>27</v>
      </c>
      <c r="C32" s="28">
        <v>9</v>
      </c>
      <c r="D32" s="28"/>
    </row>
    <row r="33" spans="1:4" s="1" customFormat="1" ht="16.5" customHeight="1">
      <c r="A33" s="4"/>
      <c r="B33" s="16" t="s">
        <v>28</v>
      </c>
      <c r="C33" s="29"/>
      <c r="D33" s="29">
        <f>SUM(C28:C32)</f>
        <v>64</v>
      </c>
    </row>
    <row r="34" spans="1:4" s="1" customFormat="1" ht="16.5" customHeight="1">
      <c r="A34" s="4"/>
      <c r="B34" s="16" t="s">
        <v>29</v>
      </c>
      <c r="C34" s="29"/>
      <c r="D34" s="29">
        <f>SUM(D18+D26+D33)</f>
        <v>2870</v>
      </c>
    </row>
    <row r="35" spans="1:4" s="1" customFormat="1" ht="16.5" customHeight="1">
      <c r="A35" s="6"/>
      <c r="B35" s="17" t="s">
        <v>30</v>
      </c>
      <c r="C35" s="30"/>
      <c r="D35" s="38">
        <f>SUM(D11-D34)</f>
        <v>-380</v>
      </c>
    </row>
    <row r="36" spans="1:4" s="1" customFormat="1" ht="16.5" customHeight="1">
      <c r="A36" s="3" t="s">
        <v>42</v>
      </c>
      <c r="B36" s="25" t="s">
        <v>45</v>
      </c>
      <c r="C36" s="28"/>
      <c r="D36" s="28"/>
    </row>
    <row r="37" spans="1:4" s="1" customFormat="1" ht="16.5" customHeight="1">
      <c r="A37" s="31"/>
      <c r="B37" s="32" t="s">
        <v>31</v>
      </c>
      <c r="C37" s="27"/>
      <c r="D37" s="27">
        <v>16</v>
      </c>
    </row>
    <row r="38" spans="1:4" s="1" customFormat="1" ht="16.5" customHeight="1">
      <c r="A38" s="31"/>
      <c r="B38" s="32" t="s">
        <v>32</v>
      </c>
      <c r="C38" s="27"/>
      <c r="D38" s="27"/>
    </row>
    <row r="39" spans="1:4" s="1" customFormat="1" ht="16.5" customHeight="1">
      <c r="A39" s="31"/>
      <c r="B39" s="32" t="s">
        <v>10</v>
      </c>
      <c r="C39" s="27">
        <v>340</v>
      </c>
      <c r="D39" s="35"/>
    </row>
    <row r="40" spans="1:4" s="1" customFormat="1" ht="16.5" customHeight="1">
      <c r="A40" s="31"/>
      <c r="B40" s="32" t="s">
        <v>13</v>
      </c>
      <c r="C40" s="37">
        <v>-340</v>
      </c>
      <c r="D40" s="27"/>
    </row>
    <row r="41" spans="1:4" s="1" customFormat="1" ht="16.5" customHeight="1">
      <c r="A41" s="31"/>
      <c r="B41" s="32"/>
      <c r="C41" s="28"/>
      <c r="D41" s="28">
        <f>SUM(C39:C40)</f>
        <v>0</v>
      </c>
    </row>
    <row r="42" spans="1:4" s="1" customFormat="1" ht="16.5" customHeight="1">
      <c r="A42" s="31"/>
      <c r="B42" s="32" t="s">
        <v>33</v>
      </c>
      <c r="C42" s="27"/>
      <c r="D42" s="27"/>
    </row>
    <row r="43" spans="1:4" s="1" customFormat="1" ht="16.5" customHeight="1">
      <c r="A43" s="31"/>
      <c r="B43" s="32" t="s">
        <v>11</v>
      </c>
      <c r="C43" s="27">
        <v>131</v>
      </c>
      <c r="D43" s="27"/>
    </row>
    <row r="44" spans="1:4" s="1" customFormat="1" ht="16.5" customHeight="1">
      <c r="A44" s="31"/>
      <c r="B44" s="32" t="s">
        <v>12</v>
      </c>
      <c r="C44" s="37">
        <v>-147</v>
      </c>
      <c r="D44" s="28"/>
    </row>
    <row r="45" spans="1:4" s="1" customFormat="1" ht="16.5" customHeight="1">
      <c r="A45" s="31"/>
      <c r="B45" s="32"/>
      <c r="C45" s="34"/>
      <c r="D45" s="36">
        <f>SUM(C43:C44)</f>
        <v>-16</v>
      </c>
    </row>
    <row r="46" spans="1:4" s="1" customFormat="1" ht="16.5" customHeight="1">
      <c r="A46" s="3"/>
      <c r="B46" s="15" t="s">
        <v>34</v>
      </c>
      <c r="C46" s="28"/>
      <c r="D46" s="28">
        <v>380</v>
      </c>
    </row>
    <row r="47" spans="1:4" s="1" customFormat="1" ht="16.5" customHeight="1">
      <c r="A47" s="4"/>
      <c r="B47" s="16" t="s">
        <v>35</v>
      </c>
      <c r="C47" s="29"/>
      <c r="D47" s="29">
        <f>SUM(D37:D46)</f>
        <v>380</v>
      </c>
    </row>
    <row r="48" spans="1:4" s="1" customFormat="1" ht="16.5" customHeight="1">
      <c r="A48" s="40">
        <v>37230</v>
      </c>
      <c r="B48" s="40"/>
      <c r="C48" s="18"/>
      <c r="D48" s="18"/>
    </row>
    <row r="49" spans="1:4" s="1" customFormat="1" ht="30" customHeight="1">
      <c r="A49" s="7" t="s">
        <v>46</v>
      </c>
      <c r="B49" s="7"/>
      <c r="C49" s="18"/>
      <c r="D49" s="18"/>
    </row>
    <row r="50" spans="1:4" ht="12.75" customHeight="1">
      <c r="A50" s="8"/>
      <c r="B50" s="19"/>
      <c r="C50" s="20"/>
      <c r="D50" s="20"/>
    </row>
    <row r="51" spans="2:4" ht="12.75" customHeight="1">
      <c r="B51" s="21"/>
      <c r="C51" s="20"/>
      <c r="D51" s="20"/>
    </row>
    <row r="52" spans="2:4" ht="12.75" customHeight="1">
      <c r="B52" s="21"/>
      <c r="C52" s="20"/>
      <c r="D52" s="20"/>
    </row>
    <row r="53" spans="2:4" ht="12.75" customHeight="1">
      <c r="B53" s="21"/>
      <c r="C53" s="20"/>
      <c r="D53" s="20"/>
    </row>
    <row r="54" spans="2:4" ht="12.75" customHeight="1">
      <c r="B54" s="21"/>
      <c r="C54" s="20"/>
      <c r="D54" s="20"/>
    </row>
    <row r="55" spans="2:4" ht="12.75" customHeight="1">
      <c r="B55" s="21"/>
      <c r="C55" s="20"/>
      <c r="D55" s="20"/>
    </row>
    <row r="56" spans="2:4" ht="12.75" customHeight="1">
      <c r="B56" s="21"/>
      <c r="C56" s="20"/>
      <c r="D56" s="20"/>
    </row>
    <row r="57" spans="2:4" ht="12.75" customHeight="1">
      <c r="B57" s="21"/>
      <c r="C57" s="20"/>
      <c r="D57" s="20"/>
    </row>
    <row r="58" spans="2:4" ht="12.75" customHeight="1">
      <c r="B58" s="21"/>
      <c r="C58" s="20"/>
      <c r="D58" s="20"/>
    </row>
    <row r="59" spans="2:4" ht="21.75">
      <c r="B59" s="21"/>
      <c r="C59" s="20"/>
      <c r="D59" s="20"/>
    </row>
    <row r="60" spans="2:4" ht="21.75">
      <c r="B60" s="21"/>
      <c r="C60" s="20"/>
      <c r="D60" s="20"/>
    </row>
    <row r="61" spans="2:4" ht="21.75">
      <c r="B61" s="21"/>
      <c r="C61" s="20"/>
      <c r="D61" s="20"/>
    </row>
    <row r="62" spans="2:4" ht="21.75">
      <c r="B62" s="21"/>
      <c r="C62" s="20"/>
      <c r="D62" s="20"/>
    </row>
    <row r="63" spans="2:4" ht="21.75">
      <c r="B63" s="21"/>
      <c r="C63" s="20"/>
      <c r="D63" s="20"/>
    </row>
    <row r="64" spans="2:4" ht="21.75">
      <c r="B64" s="21"/>
      <c r="C64" s="20"/>
      <c r="D64" s="20"/>
    </row>
    <row r="65" spans="2:4" ht="21.75">
      <c r="B65" s="21"/>
      <c r="C65" s="20"/>
      <c r="D65" s="20"/>
    </row>
    <row r="66" spans="2:4" ht="21.75">
      <c r="B66" s="21"/>
      <c r="C66" s="20"/>
      <c r="D66" s="20"/>
    </row>
    <row r="67" spans="2:4" ht="21.75">
      <c r="B67" s="21"/>
      <c r="C67" s="20"/>
      <c r="D67" s="20"/>
    </row>
    <row r="68" spans="2:4" ht="21.75">
      <c r="B68" s="21"/>
      <c r="C68" s="20"/>
      <c r="D68" s="20"/>
    </row>
    <row r="69" spans="2:4" ht="21.75">
      <c r="B69" s="21"/>
      <c r="C69" s="20"/>
      <c r="D69" s="20"/>
    </row>
    <row r="70" spans="2:4" ht="21.75">
      <c r="B70" s="21"/>
      <c r="C70" s="20"/>
      <c r="D70" s="20"/>
    </row>
    <row r="71" spans="2:4" ht="21.75">
      <c r="B71" s="21"/>
      <c r="C71" s="20"/>
      <c r="D71" s="20"/>
    </row>
    <row r="72" spans="2:4" ht="21.75">
      <c r="B72" s="21"/>
      <c r="C72" s="20"/>
      <c r="D72" s="20"/>
    </row>
    <row r="73" spans="2:4" ht="21.75">
      <c r="B73" s="21"/>
      <c r="C73" s="20"/>
      <c r="D73" s="20"/>
    </row>
    <row r="74" spans="2:4" ht="21.75">
      <c r="B74" s="21"/>
      <c r="C74" s="20"/>
      <c r="D74" s="20"/>
    </row>
    <row r="75" spans="2:4" ht="21.75">
      <c r="B75" s="21"/>
      <c r="C75" s="20"/>
      <c r="D75" s="20"/>
    </row>
    <row r="76" spans="2:4" ht="21.75">
      <c r="B76" s="21"/>
      <c r="C76" s="20"/>
      <c r="D76" s="20"/>
    </row>
    <row r="77" spans="2:4" ht="21.75">
      <c r="B77" s="21"/>
      <c r="C77" s="20"/>
      <c r="D77" s="20"/>
    </row>
    <row r="78" spans="2:4" ht="21.75">
      <c r="B78" s="21"/>
      <c r="C78" s="20"/>
      <c r="D78" s="20"/>
    </row>
    <row r="79" spans="2:4" ht="21.75">
      <c r="B79" s="21"/>
      <c r="C79" s="20"/>
      <c r="D79" s="20"/>
    </row>
    <row r="80" spans="2:4" ht="21.75">
      <c r="B80" s="21"/>
      <c r="C80" s="20"/>
      <c r="D80" s="20"/>
    </row>
    <row r="81" spans="2:4" ht="21.75">
      <c r="B81" s="21"/>
      <c r="C81" s="20"/>
      <c r="D81" s="20"/>
    </row>
    <row r="82" spans="2:4" ht="21.75">
      <c r="B82" s="21"/>
      <c r="C82" s="20"/>
      <c r="D82" s="20"/>
    </row>
    <row r="83" spans="2:4" ht="21.75">
      <c r="B83" s="21"/>
      <c r="C83" s="20"/>
      <c r="D83" s="20"/>
    </row>
    <row r="84" spans="2:4" ht="21.75">
      <c r="B84" s="21"/>
      <c r="C84" s="20"/>
      <c r="D84" s="20"/>
    </row>
    <row r="85" spans="2:4" ht="21.75">
      <c r="B85" s="21"/>
      <c r="C85" s="20"/>
      <c r="D85" s="20"/>
    </row>
    <row r="86" spans="2:4" ht="21.75">
      <c r="B86" s="21"/>
      <c r="C86" s="20"/>
      <c r="D86" s="20"/>
    </row>
    <row r="87" spans="2:4" ht="21.75">
      <c r="B87" s="21"/>
      <c r="C87" s="20"/>
      <c r="D87" s="20"/>
    </row>
    <row r="88" spans="2:4" ht="21.75">
      <c r="B88" s="21"/>
      <c r="C88" s="20"/>
      <c r="D88" s="20"/>
    </row>
    <row r="89" spans="2:4" ht="21.75">
      <c r="B89" s="21"/>
      <c r="C89" s="20"/>
      <c r="D89" s="20"/>
    </row>
    <row r="90" spans="2:4" ht="21.75">
      <c r="B90" s="21"/>
      <c r="C90" s="20"/>
      <c r="D90" s="20"/>
    </row>
    <row r="91" spans="2:4" ht="21.75">
      <c r="B91" s="21"/>
      <c r="C91" s="20"/>
      <c r="D91" s="20"/>
    </row>
    <row r="92" spans="2:4" ht="21.75">
      <c r="B92" s="21"/>
      <c r="C92" s="20"/>
      <c r="D92" s="20"/>
    </row>
    <row r="93" spans="2:4" ht="21.75">
      <c r="B93" s="21"/>
      <c r="C93" s="20"/>
      <c r="D93" s="20"/>
    </row>
    <row r="94" spans="2:4" ht="21.75">
      <c r="B94" s="21"/>
      <c r="C94" s="20"/>
      <c r="D94" s="20"/>
    </row>
    <row r="95" spans="2:4" ht="21.75">
      <c r="B95" s="21"/>
      <c r="C95" s="20"/>
      <c r="D95" s="20"/>
    </row>
    <row r="96" spans="2:4" ht="21.75">
      <c r="B96" s="21"/>
      <c r="C96" s="20"/>
      <c r="D96" s="20"/>
    </row>
    <row r="97" spans="2:4" ht="21.75">
      <c r="B97" s="21"/>
      <c r="C97" s="20"/>
      <c r="D97" s="20"/>
    </row>
    <row r="98" spans="2:4" ht="21.75">
      <c r="B98" s="21"/>
      <c r="C98" s="20"/>
      <c r="D98" s="20"/>
    </row>
  </sheetData>
  <sheetProtection/>
  <mergeCells count="3">
    <mergeCell ref="A2:D2"/>
    <mergeCell ref="A48:B48"/>
    <mergeCell ref="A1:D1"/>
  </mergeCells>
  <printOptions horizontalCentered="1"/>
  <pageMargins left="0.35433070866141736" right="0.35433070866141736" top="0" bottom="0.07874015748031496" header="0.7086614173228347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rightToLeft="1" zoomScalePageLayoutView="0" workbookViewId="0" topLeftCell="A1">
      <selection activeCell="A1" sqref="A1:C16384"/>
    </sheetView>
  </sheetViews>
  <sheetFormatPr defaultColWidth="9.140625" defaultRowHeight="12.75"/>
  <cols>
    <col min="1" max="1" width="9.7109375" style="121" customWidth="1"/>
    <col min="2" max="2" width="50.421875" style="119" customWidth="1"/>
    <col min="3" max="3" width="15.57421875" style="119" customWidth="1"/>
  </cols>
  <sheetData>
    <row r="1" spans="1:3" ht="24.75">
      <c r="A1" s="41" t="s">
        <v>98</v>
      </c>
      <c r="B1" s="41"/>
      <c r="C1" s="41"/>
    </row>
    <row r="2" spans="1:3" ht="23.25">
      <c r="A2" s="39" t="s">
        <v>99</v>
      </c>
      <c r="B2" s="39"/>
      <c r="C2" s="39"/>
    </row>
    <row r="3" spans="1:3" ht="23.25">
      <c r="A3" s="39" t="s">
        <v>100</v>
      </c>
      <c r="B3" s="39"/>
      <c r="C3" s="39"/>
    </row>
    <row r="4" spans="1:3" ht="24.75">
      <c r="A4" s="104"/>
      <c r="B4" s="105"/>
      <c r="C4" s="106" t="s">
        <v>53</v>
      </c>
    </row>
    <row r="5" spans="1:3" ht="24.75">
      <c r="A5" s="51" t="s">
        <v>101</v>
      </c>
      <c r="B5" s="107" t="s">
        <v>102</v>
      </c>
      <c r="C5" s="51" t="s">
        <v>55</v>
      </c>
    </row>
    <row r="6" spans="1:3" ht="24.75">
      <c r="A6" s="56" t="s">
        <v>103</v>
      </c>
      <c r="B6" s="108"/>
      <c r="C6" s="56" t="s">
        <v>60</v>
      </c>
    </row>
    <row r="7" spans="1:3" ht="24.75">
      <c r="A7" s="109">
        <v>10100</v>
      </c>
      <c r="B7" s="110" t="s">
        <v>104</v>
      </c>
      <c r="C7" s="111">
        <v>540</v>
      </c>
    </row>
    <row r="8" spans="1:3" ht="24.75">
      <c r="A8" s="112">
        <v>10400</v>
      </c>
      <c r="B8" s="113" t="s">
        <v>105</v>
      </c>
      <c r="C8" s="114">
        <v>111</v>
      </c>
    </row>
    <row r="9" spans="1:3" ht="24.75">
      <c r="A9" s="112">
        <v>10500</v>
      </c>
      <c r="B9" s="113" t="s">
        <v>106</v>
      </c>
      <c r="C9" s="114">
        <v>49913</v>
      </c>
    </row>
    <row r="10" spans="1:3" ht="24.75">
      <c r="A10" s="112">
        <v>10600</v>
      </c>
      <c r="B10" s="113" t="s">
        <v>107</v>
      </c>
      <c r="C10" s="114">
        <v>2488</v>
      </c>
    </row>
    <row r="11" spans="1:3" ht="24.75">
      <c r="A11" s="112">
        <v>10700</v>
      </c>
      <c r="B11" s="113" t="s">
        <v>108</v>
      </c>
      <c r="C11" s="114">
        <v>33</v>
      </c>
    </row>
    <row r="12" spans="1:3" ht="24.75">
      <c r="A12" s="112">
        <v>10800</v>
      </c>
      <c r="B12" s="113" t="s">
        <v>109</v>
      </c>
      <c r="C12" s="114">
        <v>403</v>
      </c>
    </row>
    <row r="13" spans="1:3" ht="24.75">
      <c r="A13" s="112">
        <v>10900</v>
      </c>
      <c r="B13" s="113" t="s">
        <v>110</v>
      </c>
      <c r="C13" s="114">
        <v>4598</v>
      </c>
    </row>
    <row r="14" spans="1:3" ht="24.75">
      <c r="A14" s="112">
        <v>11000</v>
      </c>
      <c r="B14" s="113" t="s">
        <v>111</v>
      </c>
      <c r="C14" s="114">
        <v>3601</v>
      </c>
    </row>
    <row r="15" spans="1:3" ht="24.75">
      <c r="A15" s="112">
        <v>11100</v>
      </c>
      <c r="B15" s="113" t="s">
        <v>112</v>
      </c>
      <c r="C15" s="114">
        <v>3600</v>
      </c>
    </row>
    <row r="16" spans="1:3" ht="24.75">
      <c r="A16" s="112">
        <v>11200</v>
      </c>
      <c r="B16" s="113" t="s">
        <v>113</v>
      </c>
      <c r="C16" s="114">
        <v>752</v>
      </c>
    </row>
    <row r="17" spans="1:3" ht="24.75">
      <c r="A17" s="112">
        <v>11300</v>
      </c>
      <c r="B17" s="113" t="s">
        <v>114</v>
      </c>
      <c r="C17" s="114">
        <v>8974</v>
      </c>
    </row>
    <row r="18" spans="1:3" ht="24.75">
      <c r="A18" s="112">
        <v>11400</v>
      </c>
      <c r="B18" s="113" t="s">
        <v>115</v>
      </c>
      <c r="C18" s="114">
        <v>529</v>
      </c>
    </row>
    <row r="19" spans="1:3" ht="24.75">
      <c r="A19" s="112">
        <v>11500</v>
      </c>
      <c r="B19" s="113" t="s">
        <v>116</v>
      </c>
      <c r="C19" s="114">
        <v>157</v>
      </c>
    </row>
    <row r="20" spans="1:3" ht="24.75">
      <c r="A20" s="112">
        <v>11600</v>
      </c>
      <c r="B20" s="113" t="s">
        <v>117</v>
      </c>
      <c r="C20" s="114">
        <v>147</v>
      </c>
    </row>
    <row r="21" spans="1:3" ht="24.75">
      <c r="A21" s="112">
        <v>11700</v>
      </c>
      <c r="B21" s="113" t="s">
        <v>118</v>
      </c>
      <c r="C21" s="114">
        <v>25029</v>
      </c>
    </row>
    <row r="22" spans="1:3" ht="24.75">
      <c r="A22" s="112">
        <v>11900</v>
      </c>
      <c r="B22" s="113" t="s">
        <v>119</v>
      </c>
      <c r="C22" s="114">
        <v>153082</v>
      </c>
    </row>
    <row r="23" spans="1:3" ht="24.75">
      <c r="A23" s="112">
        <v>12100</v>
      </c>
      <c r="B23" s="113" t="s">
        <v>120</v>
      </c>
      <c r="C23" s="114">
        <v>80</v>
      </c>
    </row>
    <row r="24" spans="1:3" ht="24.75">
      <c r="A24" s="112">
        <v>12200</v>
      </c>
      <c r="B24" s="113" t="s">
        <v>121</v>
      </c>
      <c r="C24" s="114">
        <v>16</v>
      </c>
    </row>
    <row r="25" spans="1:3" ht="24.75">
      <c r="A25" s="112">
        <v>12300</v>
      </c>
      <c r="B25" s="113" t="s">
        <v>122</v>
      </c>
      <c r="C25" s="114">
        <v>4932</v>
      </c>
    </row>
    <row r="26" spans="1:3" ht="24.75">
      <c r="A26" s="112">
        <v>12400</v>
      </c>
      <c r="B26" s="113" t="s">
        <v>123</v>
      </c>
      <c r="C26" s="114">
        <v>7</v>
      </c>
    </row>
    <row r="27" spans="1:3" ht="24.75">
      <c r="A27" s="112">
        <v>12700</v>
      </c>
      <c r="B27" s="113" t="s">
        <v>124</v>
      </c>
      <c r="C27" s="114">
        <v>604</v>
      </c>
    </row>
    <row r="28" spans="1:3" ht="24.75">
      <c r="A28" s="112">
        <v>13000</v>
      </c>
      <c r="B28" s="113" t="s">
        <v>125</v>
      </c>
      <c r="C28" s="114">
        <v>18</v>
      </c>
    </row>
    <row r="29" spans="1:3" ht="24.75">
      <c r="A29" s="112">
        <v>13100</v>
      </c>
      <c r="B29" s="113" t="s">
        <v>126</v>
      </c>
      <c r="C29" s="114">
        <v>4</v>
      </c>
    </row>
    <row r="30" spans="1:3" ht="24.75">
      <c r="A30" s="112">
        <v>13700</v>
      </c>
      <c r="B30" s="113" t="s">
        <v>127</v>
      </c>
      <c r="C30" s="114">
        <v>311</v>
      </c>
    </row>
    <row r="31" spans="1:3" ht="24.75">
      <c r="A31" s="112">
        <v>14000</v>
      </c>
      <c r="B31" s="113" t="s">
        <v>128</v>
      </c>
      <c r="C31" s="114">
        <v>80</v>
      </c>
    </row>
    <row r="32" spans="1:3" ht="24.75">
      <c r="A32" s="112">
        <v>15000</v>
      </c>
      <c r="B32" s="113" t="s">
        <v>129</v>
      </c>
      <c r="C32" s="114">
        <v>45</v>
      </c>
    </row>
    <row r="33" spans="1:3" ht="24.75">
      <c r="A33" s="112">
        <v>15300</v>
      </c>
      <c r="B33" s="113" t="s">
        <v>130</v>
      </c>
      <c r="C33" s="114">
        <v>1</v>
      </c>
    </row>
    <row r="34" spans="1:3" ht="24.75">
      <c r="A34" s="112">
        <v>15500</v>
      </c>
      <c r="B34" s="113" t="s">
        <v>131</v>
      </c>
      <c r="C34" s="114">
        <v>24</v>
      </c>
    </row>
    <row r="35" spans="1:3" ht="24.75">
      <c r="A35" s="112">
        <v>15700</v>
      </c>
      <c r="B35" s="113" t="s">
        <v>132</v>
      </c>
      <c r="C35" s="114">
        <v>14</v>
      </c>
    </row>
    <row r="36" spans="1:3" ht="24.75">
      <c r="A36" s="112">
        <v>15900</v>
      </c>
      <c r="B36" s="113" t="s">
        <v>133</v>
      </c>
      <c r="C36" s="114">
        <v>130</v>
      </c>
    </row>
    <row r="37" spans="1:3" ht="24.75">
      <c r="A37" s="112">
        <v>16000</v>
      </c>
      <c r="B37" s="113" t="s">
        <v>134</v>
      </c>
      <c r="C37" s="114">
        <v>10</v>
      </c>
    </row>
    <row r="38" spans="1:3" ht="24.75">
      <c r="A38" s="112">
        <v>17600</v>
      </c>
      <c r="B38" s="113" t="s">
        <v>135</v>
      </c>
      <c r="C38" s="114">
        <v>50003</v>
      </c>
    </row>
    <row r="39" spans="1:3" ht="24.75">
      <c r="A39" s="112">
        <v>20400</v>
      </c>
      <c r="B39" s="113" t="s">
        <v>136</v>
      </c>
      <c r="C39" s="114">
        <v>865</v>
      </c>
    </row>
    <row r="40" spans="1:3" ht="24.75">
      <c r="A40" s="112">
        <v>20600</v>
      </c>
      <c r="B40" s="113" t="s">
        <v>137</v>
      </c>
      <c r="C40" s="114">
        <v>78708</v>
      </c>
    </row>
    <row r="41" spans="1:3" ht="24.75">
      <c r="A41" s="112">
        <v>40500</v>
      </c>
      <c r="B41" s="113" t="s">
        <v>138</v>
      </c>
      <c r="C41" s="114">
        <v>169177</v>
      </c>
    </row>
    <row r="42" spans="1:3" ht="24.75">
      <c r="A42" s="112">
        <v>60700</v>
      </c>
      <c r="B42" s="115" t="s">
        <v>139</v>
      </c>
      <c r="C42" s="114">
        <v>14</v>
      </c>
    </row>
    <row r="43" spans="1:3" ht="24.75">
      <c r="A43" s="112">
        <v>19000</v>
      </c>
      <c r="B43" s="115" t="s">
        <v>140</v>
      </c>
      <c r="C43" s="114">
        <v>20000</v>
      </c>
    </row>
    <row r="44" spans="1:3" ht="24.75">
      <c r="A44" s="116"/>
      <c r="B44" s="117" t="s">
        <v>141</v>
      </c>
      <c r="C44" s="118">
        <f>SUM(C7:C43)</f>
        <v>579000</v>
      </c>
    </row>
    <row r="45" spans="1:2" ht="24.75">
      <c r="A45" s="40">
        <v>37230</v>
      </c>
      <c r="B45" s="40"/>
    </row>
    <row r="46" spans="1:2" ht="24.75">
      <c r="A46" s="102" t="s">
        <v>142</v>
      </c>
      <c r="B46" s="120"/>
    </row>
  </sheetData>
  <sheetProtection/>
  <mergeCells count="5">
    <mergeCell ref="A1:C1"/>
    <mergeCell ref="A2:C2"/>
    <mergeCell ref="A3:C3"/>
    <mergeCell ref="B5:B6"/>
    <mergeCell ref="A45:B45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60"/>
  <sheetViews>
    <sheetView rightToLeft="1" zoomScalePageLayoutView="0" workbookViewId="0" topLeftCell="A1">
      <selection activeCell="A1" sqref="A1:D16384"/>
    </sheetView>
  </sheetViews>
  <sheetFormatPr defaultColWidth="9.140625" defaultRowHeight="12.75"/>
  <cols>
    <col min="1" max="1" width="10.00390625" style="119" customWidth="1"/>
    <col min="2" max="2" width="4.7109375" style="119" customWidth="1"/>
    <col min="3" max="3" width="61.57421875" style="119" customWidth="1"/>
    <col min="4" max="4" width="12.57421875" style="119" customWidth="1"/>
  </cols>
  <sheetData>
    <row r="1" spans="1:4" ht="24.75">
      <c r="A1" s="144" t="s">
        <v>161</v>
      </c>
      <c r="B1" s="144"/>
      <c r="C1" s="144"/>
      <c r="D1" s="144"/>
    </row>
    <row r="2" spans="1:4" ht="23.25">
      <c r="A2" s="43" t="s">
        <v>162</v>
      </c>
      <c r="B2" s="43"/>
      <c r="C2" s="43"/>
      <c r="D2" s="43"/>
    </row>
    <row r="3" spans="1:4" ht="23.25">
      <c r="A3" s="43" t="s">
        <v>163</v>
      </c>
      <c r="B3" s="43"/>
      <c r="C3" s="43"/>
      <c r="D3" s="43"/>
    </row>
    <row r="4" spans="1:4" ht="24.75">
      <c r="A4" s="145"/>
      <c r="B4" s="145"/>
      <c r="C4" s="145"/>
      <c r="D4" s="146" t="s">
        <v>53</v>
      </c>
    </row>
    <row r="5" spans="1:4" ht="24">
      <c r="A5" s="147" t="s">
        <v>101</v>
      </c>
      <c r="B5" s="148" t="s">
        <v>102</v>
      </c>
      <c r="C5" s="149"/>
      <c r="D5" s="147" t="s">
        <v>55</v>
      </c>
    </row>
    <row r="6" spans="1:4" ht="24">
      <c r="A6" s="150" t="s">
        <v>103</v>
      </c>
      <c r="B6" s="151"/>
      <c r="C6" s="152"/>
      <c r="D6" s="150" t="s">
        <v>60</v>
      </c>
    </row>
    <row r="7" spans="1:4" ht="24.75">
      <c r="A7" s="153"/>
      <c r="B7" s="154" t="s">
        <v>164</v>
      </c>
      <c r="C7" s="155" t="s">
        <v>165</v>
      </c>
      <c r="D7" s="156"/>
    </row>
    <row r="8" spans="1:4" ht="24">
      <c r="A8" s="157">
        <v>10100</v>
      </c>
      <c r="B8" s="158"/>
      <c r="C8" s="159" t="s">
        <v>166</v>
      </c>
      <c r="D8" s="160">
        <v>540</v>
      </c>
    </row>
    <row r="9" spans="1:4" ht="24">
      <c r="A9" s="157">
        <v>10400</v>
      </c>
      <c r="B9" s="158"/>
      <c r="C9" s="159" t="s">
        <v>167</v>
      </c>
      <c r="D9" s="160">
        <v>111</v>
      </c>
    </row>
    <row r="10" spans="1:4" ht="24">
      <c r="A10" s="157">
        <v>10500</v>
      </c>
      <c r="B10" s="158"/>
      <c r="C10" s="159" t="s">
        <v>168</v>
      </c>
      <c r="D10" s="160">
        <v>49913</v>
      </c>
    </row>
    <row r="11" spans="1:4" ht="24">
      <c r="A11" s="157">
        <v>10600</v>
      </c>
      <c r="B11" s="158"/>
      <c r="C11" s="159" t="s">
        <v>169</v>
      </c>
      <c r="D11" s="160">
        <v>2488</v>
      </c>
    </row>
    <row r="12" spans="1:4" ht="24">
      <c r="A12" s="157">
        <v>12200</v>
      </c>
      <c r="B12" s="158"/>
      <c r="C12" s="159" t="s">
        <v>121</v>
      </c>
      <c r="D12" s="160">
        <v>16</v>
      </c>
    </row>
    <row r="13" spans="1:4" ht="24">
      <c r="A13" s="157">
        <v>12700</v>
      </c>
      <c r="B13" s="158"/>
      <c r="C13" s="159" t="s">
        <v>170</v>
      </c>
      <c r="D13" s="160">
        <v>604</v>
      </c>
    </row>
    <row r="14" spans="1:4" ht="24">
      <c r="A14" s="157">
        <v>13000</v>
      </c>
      <c r="B14" s="158"/>
      <c r="C14" s="159" t="s">
        <v>171</v>
      </c>
      <c r="D14" s="160">
        <v>18</v>
      </c>
    </row>
    <row r="15" spans="1:4" ht="24">
      <c r="A15" s="157">
        <v>14000</v>
      </c>
      <c r="B15" s="158"/>
      <c r="C15" s="159" t="s">
        <v>128</v>
      </c>
      <c r="D15" s="160">
        <v>80</v>
      </c>
    </row>
    <row r="16" spans="1:4" ht="24">
      <c r="A16" s="157">
        <v>15300</v>
      </c>
      <c r="B16" s="158"/>
      <c r="C16" s="159" t="s">
        <v>130</v>
      </c>
      <c r="D16" s="160">
        <v>1</v>
      </c>
    </row>
    <row r="17" spans="1:4" ht="24">
      <c r="A17" s="161">
        <v>16000</v>
      </c>
      <c r="B17" s="162"/>
      <c r="C17" s="163" t="s">
        <v>172</v>
      </c>
      <c r="D17" s="164">
        <v>10</v>
      </c>
    </row>
    <row r="18" spans="1:4" ht="24">
      <c r="A18" s="165"/>
      <c r="B18" s="166"/>
      <c r="C18" s="167" t="s">
        <v>149</v>
      </c>
      <c r="D18" s="168">
        <f>SUM(D8:D17)</f>
        <v>53781</v>
      </c>
    </row>
    <row r="19" spans="1:4" ht="24.75">
      <c r="A19" s="153"/>
      <c r="B19" s="154" t="s">
        <v>173</v>
      </c>
      <c r="C19" s="155" t="s">
        <v>174</v>
      </c>
      <c r="D19" s="156"/>
    </row>
    <row r="20" spans="1:4" ht="24">
      <c r="A20" s="157">
        <v>10700</v>
      </c>
      <c r="B20" s="158"/>
      <c r="C20" s="159" t="s">
        <v>175</v>
      </c>
      <c r="D20" s="160">
        <v>33</v>
      </c>
    </row>
    <row r="21" spans="1:4" ht="24">
      <c r="A21" s="157">
        <v>11200</v>
      </c>
      <c r="B21" s="158"/>
      <c r="C21" s="159" t="s">
        <v>176</v>
      </c>
      <c r="D21" s="160">
        <v>752</v>
      </c>
    </row>
    <row r="22" spans="1:4" ht="24">
      <c r="A22" s="157">
        <v>12400</v>
      </c>
      <c r="B22" s="158"/>
      <c r="C22" s="159" t="s">
        <v>123</v>
      </c>
      <c r="D22" s="160">
        <v>7</v>
      </c>
    </row>
    <row r="23" spans="1:4" ht="24">
      <c r="A23" s="157">
        <v>20400</v>
      </c>
      <c r="B23" s="158"/>
      <c r="C23" s="159" t="s">
        <v>177</v>
      </c>
      <c r="D23" s="160">
        <v>865</v>
      </c>
    </row>
    <row r="24" spans="1:4" ht="24">
      <c r="A24" s="169">
        <v>20600</v>
      </c>
      <c r="B24" s="170"/>
      <c r="C24" s="171" t="s">
        <v>178</v>
      </c>
      <c r="D24" s="172">
        <v>78708</v>
      </c>
    </row>
    <row r="25" spans="1:4" ht="24">
      <c r="A25" s="165"/>
      <c r="B25" s="166"/>
      <c r="C25" s="167" t="s">
        <v>179</v>
      </c>
      <c r="D25" s="168">
        <f>SUM(D20:D24)</f>
        <v>80365</v>
      </c>
    </row>
    <row r="26" spans="1:4" ht="24.75">
      <c r="A26" s="135"/>
      <c r="B26" s="173" t="s">
        <v>180</v>
      </c>
      <c r="C26" s="174" t="s">
        <v>181</v>
      </c>
      <c r="D26" s="76"/>
    </row>
    <row r="27" spans="1:4" ht="24">
      <c r="A27" s="157">
        <v>11400</v>
      </c>
      <c r="B27" s="158"/>
      <c r="C27" s="159" t="s">
        <v>182</v>
      </c>
      <c r="D27" s="160">
        <v>529</v>
      </c>
    </row>
    <row r="28" spans="1:4" ht="24">
      <c r="A28" s="157">
        <v>13700</v>
      </c>
      <c r="B28" s="158"/>
      <c r="C28" s="159" t="s">
        <v>127</v>
      </c>
      <c r="D28" s="160">
        <v>311</v>
      </c>
    </row>
    <row r="29" spans="1:4" ht="24">
      <c r="A29" s="157">
        <v>15500</v>
      </c>
      <c r="B29" s="158"/>
      <c r="C29" s="159" t="s">
        <v>183</v>
      </c>
      <c r="D29" s="160">
        <v>24</v>
      </c>
    </row>
    <row r="30" spans="1:4" ht="24">
      <c r="A30" s="157">
        <v>15902</v>
      </c>
      <c r="B30" s="158"/>
      <c r="C30" s="175" t="s">
        <v>184</v>
      </c>
      <c r="D30" s="160">
        <v>1</v>
      </c>
    </row>
    <row r="31" spans="1:4" ht="24">
      <c r="A31" s="169">
        <v>17600</v>
      </c>
      <c r="B31" s="170"/>
      <c r="C31" s="176" t="s">
        <v>185</v>
      </c>
      <c r="D31" s="172">
        <v>55</v>
      </c>
    </row>
    <row r="32" spans="1:4" ht="24">
      <c r="A32" s="157">
        <v>60700</v>
      </c>
      <c r="B32" s="158"/>
      <c r="C32" s="159" t="s">
        <v>186</v>
      </c>
      <c r="D32" s="160">
        <v>14</v>
      </c>
    </row>
    <row r="33" spans="1:4" ht="24">
      <c r="A33" s="165"/>
      <c r="B33" s="166"/>
      <c r="C33" s="167" t="s">
        <v>187</v>
      </c>
      <c r="D33" s="168">
        <f>SUM(D27:D32)</f>
        <v>934</v>
      </c>
    </row>
    <row r="34" spans="1:4" ht="24.75">
      <c r="A34" s="153"/>
      <c r="B34" s="154" t="s">
        <v>188</v>
      </c>
      <c r="C34" s="155" t="s">
        <v>189</v>
      </c>
      <c r="D34" s="156"/>
    </row>
    <row r="35" spans="1:4" ht="24">
      <c r="A35" s="161">
        <v>11300</v>
      </c>
      <c r="B35" s="162"/>
      <c r="C35" s="163" t="s">
        <v>190</v>
      </c>
      <c r="D35" s="164">
        <v>8974</v>
      </c>
    </row>
    <row r="36" spans="1:4" ht="24">
      <c r="A36" s="165"/>
      <c r="B36" s="166"/>
      <c r="C36" s="167" t="s">
        <v>191</v>
      </c>
      <c r="D36" s="168">
        <f>SUM(D35)</f>
        <v>8974</v>
      </c>
    </row>
    <row r="37" spans="1:4" ht="24.75">
      <c r="A37" s="122"/>
      <c r="B37" s="122"/>
      <c r="C37" s="122"/>
      <c r="D37" s="122"/>
    </row>
    <row r="38" spans="1:4" ht="24.75">
      <c r="A38" s="177"/>
      <c r="B38" s="177"/>
      <c r="C38" s="177"/>
      <c r="D38" s="177"/>
    </row>
    <row r="39" spans="1:4" ht="24.75">
      <c r="A39" s="122" t="s">
        <v>192</v>
      </c>
      <c r="B39" s="122"/>
      <c r="C39" s="122"/>
      <c r="D39" s="122"/>
    </row>
    <row r="40" spans="1:4" ht="23.25">
      <c r="A40" s="43" t="s">
        <v>162</v>
      </c>
      <c r="B40" s="43"/>
      <c r="C40" s="43"/>
      <c r="D40" s="43"/>
    </row>
    <row r="41" spans="1:4" ht="23.25">
      <c r="A41" s="43" t="s">
        <v>163</v>
      </c>
      <c r="B41" s="43"/>
      <c r="C41" s="43"/>
      <c r="D41" s="43"/>
    </row>
    <row r="42" spans="1:4" ht="24.75">
      <c r="A42" s="145"/>
      <c r="B42" s="145"/>
      <c r="C42" s="145"/>
      <c r="D42" s="146" t="s">
        <v>53</v>
      </c>
    </row>
    <row r="43" spans="1:4" ht="24.75">
      <c r="A43" s="178" t="s">
        <v>101</v>
      </c>
      <c r="B43" s="179" t="s">
        <v>102</v>
      </c>
      <c r="C43" s="180"/>
      <c r="D43" s="178" t="s">
        <v>55</v>
      </c>
    </row>
    <row r="44" spans="1:4" ht="24.75">
      <c r="A44" s="181" t="s">
        <v>103</v>
      </c>
      <c r="B44" s="182"/>
      <c r="C44" s="183"/>
      <c r="D44" s="181" t="s">
        <v>60</v>
      </c>
    </row>
    <row r="45" spans="1:4" ht="24.75">
      <c r="A45" s="153"/>
      <c r="B45" s="154" t="s">
        <v>193</v>
      </c>
      <c r="C45" s="155" t="s">
        <v>194</v>
      </c>
      <c r="D45" s="156"/>
    </row>
    <row r="46" spans="1:4" ht="24">
      <c r="A46" s="157">
        <v>11500</v>
      </c>
      <c r="B46" s="158"/>
      <c r="C46" s="159" t="s">
        <v>116</v>
      </c>
      <c r="D46" s="160">
        <v>157</v>
      </c>
    </row>
    <row r="47" spans="1:4" ht="24">
      <c r="A47" s="157">
        <v>13100</v>
      </c>
      <c r="B47" s="158"/>
      <c r="C47" s="159" t="s">
        <v>126</v>
      </c>
      <c r="D47" s="160">
        <v>4</v>
      </c>
    </row>
    <row r="48" spans="1:4" ht="24">
      <c r="A48" s="161">
        <v>17600</v>
      </c>
      <c r="B48" s="162"/>
      <c r="C48" s="163" t="s">
        <v>195</v>
      </c>
      <c r="D48" s="164">
        <v>49948</v>
      </c>
    </row>
    <row r="49" spans="1:4" ht="24">
      <c r="A49" s="165"/>
      <c r="B49" s="166"/>
      <c r="C49" s="167" t="s">
        <v>196</v>
      </c>
      <c r="D49" s="168">
        <f>SUM(D46:D48)</f>
        <v>50109</v>
      </c>
    </row>
    <row r="50" spans="1:4" ht="24.75">
      <c r="A50" s="153"/>
      <c r="B50" s="154" t="s">
        <v>197</v>
      </c>
      <c r="C50" s="155" t="s">
        <v>150</v>
      </c>
      <c r="D50" s="156"/>
    </row>
    <row r="51" spans="1:4" ht="48">
      <c r="A51" s="184" t="s">
        <v>198</v>
      </c>
      <c r="B51" s="158"/>
      <c r="C51" s="159" t="s">
        <v>199</v>
      </c>
      <c r="D51" s="160">
        <v>7044</v>
      </c>
    </row>
    <row r="52" spans="1:4" ht="48">
      <c r="A52" s="184" t="s">
        <v>200</v>
      </c>
      <c r="B52" s="158"/>
      <c r="C52" s="175" t="s">
        <v>201</v>
      </c>
      <c r="D52" s="160">
        <v>29348</v>
      </c>
    </row>
    <row r="53" spans="1:4" ht="24">
      <c r="A53" s="157">
        <v>12105</v>
      </c>
      <c r="B53" s="158"/>
      <c r="C53" s="175" t="s">
        <v>202</v>
      </c>
      <c r="D53" s="160">
        <v>18</v>
      </c>
    </row>
    <row r="54" spans="1:4" ht="24">
      <c r="A54" s="169">
        <v>12107</v>
      </c>
      <c r="B54" s="170"/>
      <c r="C54" s="171" t="s">
        <v>203</v>
      </c>
      <c r="D54" s="172">
        <v>62</v>
      </c>
    </row>
    <row r="55" spans="1:4" ht="24">
      <c r="A55" s="157">
        <v>12300</v>
      </c>
      <c r="B55" s="158"/>
      <c r="C55" s="159" t="s">
        <v>204</v>
      </c>
      <c r="D55" s="160">
        <v>4932</v>
      </c>
    </row>
    <row r="56" spans="1:4" ht="24">
      <c r="A56" s="165"/>
      <c r="B56" s="166"/>
      <c r="C56" s="167" t="s">
        <v>153</v>
      </c>
      <c r="D56" s="168">
        <f>SUM(D51:D55)</f>
        <v>41404</v>
      </c>
    </row>
    <row r="57" spans="1:4" ht="24.75">
      <c r="A57" s="185"/>
      <c r="B57" s="186" t="s">
        <v>205</v>
      </c>
      <c r="C57" s="187" t="s">
        <v>206</v>
      </c>
      <c r="D57" s="188"/>
    </row>
    <row r="58" spans="1:4" ht="24.75">
      <c r="A58" s="189">
        <v>10800</v>
      </c>
      <c r="B58" s="190"/>
      <c r="C58" s="191" t="s">
        <v>207</v>
      </c>
      <c r="D58" s="192">
        <v>403</v>
      </c>
    </row>
    <row r="59" spans="1:4" ht="24.75">
      <c r="A59" s="189">
        <v>11600</v>
      </c>
      <c r="B59" s="190"/>
      <c r="C59" s="191" t="s">
        <v>117</v>
      </c>
      <c r="D59" s="192">
        <v>147</v>
      </c>
    </row>
    <row r="60" spans="1:4" ht="24.75">
      <c r="A60" s="189">
        <v>15000</v>
      </c>
      <c r="B60" s="190"/>
      <c r="C60" s="191" t="s">
        <v>129</v>
      </c>
      <c r="D60" s="192">
        <v>45</v>
      </c>
    </row>
    <row r="61" spans="1:4" ht="24.75">
      <c r="A61" s="193">
        <v>15901</v>
      </c>
      <c r="B61" s="194"/>
      <c r="C61" s="195" t="s">
        <v>208</v>
      </c>
      <c r="D61" s="196">
        <v>129</v>
      </c>
    </row>
    <row r="62" spans="1:4" ht="24.75">
      <c r="A62" s="178"/>
      <c r="B62" s="197"/>
      <c r="C62" s="198" t="s">
        <v>209</v>
      </c>
      <c r="D62" s="199">
        <f>SUM(D58:D61)</f>
        <v>724</v>
      </c>
    </row>
    <row r="63" spans="1:4" ht="24.75">
      <c r="A63" s="185"/>
      <c r="B63" s="186" t="s">
        <v>210</v>
      </c>
      <c r="C63" s="187" t="s">
        <v>211</v>
      </c>
      <c r="D63" s="188"/>
    </row>
    <row r="64" spans="1:4" ht="24.75">
      <c r="A64" s="189">
        <v>11000</v>
      </c>
      <c r="B64" s="190"/>
      <c r="C64" s="191" t="s">
        <v>212</v>
      </c>
      <c r="D64" s="192">
        <v>3601</v>
      </c>
    </row>
    <row r="65" spans="1:4" ht="49.5">
      <c r="A65" s="200" t="s">
        <v>213</v>
      </c>
      <c r="B65" s="201"/>
      <c r="C65" s="202" t="s">
        <v>214</v>
      </c>
      <c r="D65" s="88">
        <v>116690</v>
      </c>
    </row>
    <row r="66" spans="1:4" ht="24.75">
      <c r="A66" s="203"/>
      <c r="B66" s="204"/>
      <c r="C66" s="198" t="s">
        <v>215</v>
      </c>
      <c r="D66" s="205">
        <f>SUM(D64:D65)</f>
        <v>120291</v>
      </c>
    </row>
    <row r="67" spans="1:4" ht="24.75">
      <c r="A67" s="185"/>
      <c r="B67" s="186" t="s">
        <v>216</v>
      </c>
      <c r="C67" s="187" t="s">
        <v>217</v>
      </c>
      <c r="D67" s="188"/>
    </row>
    <row r="68" spans="1:4" ht="24.75">
      <c r="A68" s="206">
        <v>11100</v>
      </c>
      <c r="B68" s="207"/>
      <c r="C68" s="208" t="s">
        <v>218</v>
      </c>
      <c r="D68" s="209">
        <v>3600</v>
      </c>
    </row>
    <row r="69" spans="1:4" ht="24.75">
      <c r="A69" s="203"/>
      <c r="B69" s="204"/>
      <c r="C69" s="198" t="s">
        <v>219</v>
      </c>
      <c r="D69" s="205">
        <f>SUM(D68)</f>
        <v>3600</v>
      </c>
    </row>
    <row r="70" spans="1:4" ht="24">
      <c r="A70" s="210"/>
      <c r="B70" s="210"/>
      <c r="C70" s="211"/>
      <c r="D70" s="212"/>
    </row>
    <row r="71" spans="1:4" ht="24">
      <c r="A71" s="210"/>
      <c r="B71" s="210"/>
      <c r="C71" s="211"/>
      <c r="D71" s="212"/>
    </row>
    <row r="72" spans="1:4" ht="24">
      <c r="A72" s="210"/>
      <c r="B72" s="210"/>
      <c r="C72" s="211"/>
      <c r="D72" s="212"/>
    </row>
    <row r="73" spans="1:4" ht="24">
      <c r="A73" s="210"/>
      <c r="B73" s="210"/>
      <c r="C73" s="211"/>
      <c r="D73" s="212"/>
    </row>
    <row r="74" spans="1:4" ht="24">
      <c r="A74" s="210"/>
      <c r="B74" s="210"/>
      <c r="C74" s="211"/>
      <c r="D74" s="212"/>
    </row>
    <row r="75" spans="1:4" ht="24">
      <c r="A75" s="210"/>
      <c r="B75" s="210"/>
      <c r="C75" s="211"/>
      <c r="D75" s="212"/>
    </row>
    <row r="76" spans="1:4" ht="24.75">
      <c r="A76" s="122" t="s">
        <v>192</v>
      </c>
      <c r="B76" s="122"/>
      <c r="C76" s="122"/>
      <c r="D76" s="122"/>
    </row>
    <row r="77" spans="1:4" ht="23.25">
      <c r="A77" s="43" t="s">
        <v>162</v>
      </c>
      <c r="B77" s="43"/>
      <c r="C77" s="43"/>
      <c r="D77" s="43"/>
    </row>
    <row r="78" spans="1:4" ht="23.25">
      <c r="A78" s="43" t="s">
        <v>163</v>
      </c>
      <c r="B78" s="43"/>
      <c r="C78" s="43"/>
      <c r="D78" s="43"/>
    </row>
    <row r="79" spans="1:4" ht="24.75">
      <c r="A79" s="145"/>
      <c r="B79" s="145"/>
      <c r="C79" s="145"/>
      <c r="D79" s="146" t="s">
        <v>53</v>
      </c>
    </row>
    <row r="80" spans="1:4" ht="24.75">
      <c r="A80" s="178" t="s">
        <v>101</v>
      </c>
      <c r="B80" s="148" t="s">
        <v>102</v>
      </c>
      <c r="C80" s="149"/>
      <c r="D80" s="178" t="s">
        <v>55</v>
      </c>
    </row>
    <row r="81" spans="1:4" ht="24.75">
      <c r="A81" s="181" t="s">
        <v>103</v>
      </c>
      <c r="B81" s="151"/>
      <c r="C81" s="152"/>
      <c r="D81" s="181" t="s">
        <v>60</v>
      </c>
    </row>
    <row r="82" spans="1:4" ht="24.75">
      <c r="A82" s="185"/>
      <c r="B82" s="186" t="s">
        <v>220</v>
      </c>
      <c r="C82" s="187" t="s">
        <v>221</v>
      </c>
      <c r="D82" s="188"/>
    </row>
    <row r="83" spans="1:4" ht="74.25">
      <c r="A83" s="213" t="s">
        <v>222</v>
      </c>
      <c r="B83" s="190"/>
      <c r="C83" s="214" t="s">
        <v>223</v>
      </c>
      <c r="D83" s="78">
        <v>17393</v>
      </c>
    </row>
    <row r="84" spans="1:4" ht="49.5">
      <c r="A84" s="215" t="s">
        <v>224</v>
      </c>
      <c r="B84" s="194"/>
      <c r="C84" s="216" t="s">
        <v>225</v>
      </c>
      <c r="D84" s="76">
        <v>7636</v>
      </c>
    </row>
    <row r="85" spans="1:4" ht="24.75">
      <c r="A85" s="203"/>
      <c r="B85" s="204"/>
      <c r="C85" s="198" t="s">
        <v>226</v>
      </c>
      <c r="D85" s="205">
        <f>SUM(D83:D84)</f>
        <v>25029</v>
      </c>
    </row>
    <row r="86" spans="1:4" ht="24.75">
      <c r="A86" s="185"/>
      <c r="B86" s="186" t="s">
        <v>227</v>
      </c>
      <c r="C86" s="187" t="s">
        <v>228</v>
      </c>
      <c r="D86" s="188"/>
    </row>
    <row r="87" spans="1:4" ht="24.75">
      <c r="A87" s="189">
        <v>10900</v>
      </c>
      <c r="B87" s="190"/>
      <c r="C87" s="191" t="s">
        <v>110</v>
      </c>
      <c r="D87" s="192">
        <v>4598</v>
      </c>
    </row>
    <row r="88" spans="1:4" ht="24.75">
      <c r="A88" s="193">
        <v>15700</v>
      </c>
      <c r="B88" s="194"/>
      <c r="C88" s="195" t="s">
        <v>229</v>
      </c>
      <c r="D88" s="196">
        <v>14</v>
      </c>
    </row>
    <row r="89" spans="1:4" ht="24.75">
      <c r="A89" s="203"/>
      <c r="B89" s="204"/>
      <c r="C89" s="198" t="s">
        <v>230</v>
      </c>
      <c r="D89" s="205">
        <f>SUM(D87:D88)</f>
        <v>4612</v>
      </c>
    </row>
    <row r="90" spans="1:4" ht="24.75">
      <c r="A90" s="185"/>
      <c r="B90" s="186" t="s">
        <v>231</v>
      </c>
      <c r="C90" s="187" t="s">
        <v>232</v>
      </c>
      <c r="D90" s="188"/>
    </row>
    <row r="91" spans="1:4" ht="24.75">
      <c r="A91" s="206">
        <v>40501</v>
      </c>
      <c r="B91" s="207"/>
      <c r="C91" s="208" t="s">
        <v>138</v>
      </c>
      <c r="D91" s="209">
        <v>169177</v>
      </c>
    </row>
    <row r="92" spans="1:4" ht="24.75">
      <c r="A92" s="203"/>
      <c r="B92" s="204"/>
      <c r="C92" s="198" t="s">
        <v>158</v>
      </c>
      <c r="D92" s="205">
        <f>SUM(D91)</f>
        <v>169177</v>
      </c>
    </row>
    <row r="93" spans="1:4" ht="24.75">
      <c r="A93" s="217">
        <v>19000</v>
      </c>
      <c r="B93" s="145"/>
      <c r="C93" s="218" t="s">
        <v>233</v>
      </c>
      <c r="D93" s="219">
        <v>20000</v>
      </c>
    </row>
    <row r="94" spans="1:4" ht="24.75">
      <c r="A94" s="181"/>
      <c r="B94" s="220"/>
      <c r="C94" s="221" t="s">
        <v>234</v>
      </c>
      <c r="D94" s="222">
        <f>SUM(D18+D25+D33+D36+D49+D56+D62+D66+D69+D85+D89+D92+D93)</f>
        <v>579000</v>
      </c>
    </row>
    <row r="95" spans="1:4" ht="24.75">
      <c r="A95" s="98">
        <v>37230</v>
      </c>
      <c r="B95" s="98"/>
      <c r="C95" s="124"/>
      <c r="D95" s="124"/>
    </row>
    <row r="96" spans="1:4" ht="24.75">
      <c r="A96" s="102" t="s">
        <v>235</v>
      </c>
      <c r="B96" s="102"/>
      <c r="C96" s="124"/>
      <c r="D96" s="124"/>
    </row>
    <row r="97" spans="1:4" ht="24.75">
      <c r="A97" s="124"/>
      <c r="B97" s="124"/>
      <c r="C97" s="124"/>
      <c r="D97" s="124"/>
    </row>
    <row r="98" spans="1:4" ht="24.75">
      <c r="A98" s="124"/>
      <c r="B98" s="124"/>
      <c r="C98" s="124"/>
      <c r="D98" s="124"/>
    </row>
    <row r="99" spans="1:4" ht="24.75">
      <c r="A99" s="124"/>
      <c r="B99" s="124"/>
      <c r="C99" s="124"/>
      <c r="D99" s="124"/>
    </row>
    <row r="100" spans="1:4" ht="24.75">
      <c r="A100" s="124"/>
      <c r="B100" s="124"/>
      <c r="C100" s="124"/>
      <c r="D100" s="124"/>
    </row>
    <row r="101" spans="1:4" ht="24.75">
      <c r="A101" s="124"/>
      <c r="B101" s="124"/>
      <c r="C101" s="124"/>
      <c r="D101" s="124"/>
    </row>
    <row r="102" spans="1:4" ht="24.75">
      <c r="A102" s="124"/>
      <c r="B102" s="124"/>
      <c r="C102" s="124"/>
      <c r="D102" s="124"/>
    </row>
    <row r="103" spans="1:4" ht="24.75">
      <c r="A103" s="124"/>
      <c r="B103" s="124"/>
      <c r="C103" s="124"/>
      <c r="D103" s="124"/>
    </row>
    <row r="104" spans="1:4" ht="24.75">
      <c r="A104" s="124"/>
      <c r="B104" s="124"/>
      <c r="C104" s="124"/>
      <c r="D104" s="124"/>
    </row>
    <row r="105" spans="1:4" ht="24.75">
      <c r="A105" s="124"/>
      <c r="B105" s="124"/>
      <c r="C105" s="124"/>
      <c r="D105" s="124"/>
    </row>
    <row r="106" spans="1:4" ht="24.75">
      <c r="A106" s="124"/>
      <c r="B106" s="124"/>
      <c r="C106" s="124"/>
      <c r="D106" s="124"/>
    </row>
    <row r="107" spans="1:4" ht="24.75">
      <c r="A107" s="124"/>
      <c r="B107" s="124"/>
      <c r="C107" s="124"/>
      <c r="D107" s="124"/>
    </row>
    <row r="108" spans="1:4" ht="24.75">
      <c r="A108" s="124"/>
      <c r="B108" s="124"/>
      <c r="C108" s="124"/>
      <c r="D108" s="124"/>
    </row>
    <row r="109" spans="1:4" ht="24.75">
      <c r="A109" s="124"/>
      <c r="B109" s="124"/>
      <c r="C109" s="124"/>
      <c r="D109" s="124"/>
    </row>
    <row r="110" spans="1:4" ht="24.75">
      <c r="A110" s="124"/>
      <c r="B110" s="124"/>
      <c r="C110" s="124"/>
      <c r="D110" s="124"/>
    </row>
    <row r="111" spans="1:4" ht="24.75">
      <c r="A111" s="124"/>
      <c r="B111" s="124"/>
      <c r="C111" s="124"/>
      <c r="D111" s="124"/>
    </row>
    <row r="112" spans="1:4" ht="24.75">
      <c r="A112" s="124"/>
      <c r="B112" s="124"/>
      <c r="C112" s="124"/>
      <c r="D112" s="124"/>
    </row>
    <row r="113" spans="1:4" ht="24.75">
      <c r="A113" s="124"/>
      <c r="B113" s="124"/>
      <c r="C113" s="124"/>
      <c r="D113" s="124"/>
    </row>
    <row r="114" spans="1:4" ht="24.75">
      <c r="A114" s="124"/>
      <c r="B114" s="124"/>
      <c r="C114" s="124"/>
      <c r="D114" s="124"/>
    </row>
    <row r="115" spans="1:4" ht="24.75">
      <c r="A115" s="124"/>
      <c r="B115" s="124"/>
      <c r="C115" s="124"/>
      <c r="D115" s="124"/>
    </row>
    <row r="116" spans="1:4" ht="24.75">
      <c r="A116" s="124"/>
      <c r="B116" s="124"/>
      <c r="C116" s="124"/>
      <c r="D116" s="124"/>
    </row>
    <row r="117" spans="1:4" ht="24.75">
      <c r="A117" s="124"/>
      <c r="B117" s="124"/>
      <c r="C117" s="124"/>
      <c r="D117" s="124"/>
    </row>
    <row r="118" spans="1:4" ht="24.75">
      <c r="A118" s="124"/>
      <c r="B118" s="124"/>
      <c r="C118" s="124"/>
      <c r="D118" s="124"/>
    </row>
    <row r="119" spans="1:4" ht="24.75">
      <c r="A119" s="124"/>
      <c r="B119" s="124"/>
      <c r="C119" s="124"/>
      <c r="D119" s="124"/>
    </row>
    <row r="120" spans="1:4" ht="24.75">
      <c r="A120" s="124"/>
      <c r="B120" s="124"/>
      <c r="C120" s="124"/>
      <c r="D120" s="124"/>
    </row>
    <row r="121" spans="1:4" ht="24.75">
      <c r="A121" s="124"/>
      <c r="B121" s="124"/>
      <c r="C121" s="124"/>
      <c r="D121" s="124"/>
    </row>
    <row r="122" spans="1:4" ht="24.75">
      <c r="A122" s="124"/>
      <c r="B122" s="124"/>
      <c r="C122" s="124"/>
      <c r="D122" s="124"/>
    </row>
    <row r="123" spans="1:4" ht="24.75">
      <c r="A123" s="124"/>
      <c r="B123" s="124"/>
      <c r="C123" s="124"/>
      <c r="D123" s="124"/>
    </row>
    <row r="124" spans="1:4" ht="24.75">
      <c r="A124" s="124"/>
      <c r="B124" s="124"/>
      <c r="C124" s="124"/>
      <c r="D124" s="124"/>
    </row>
    <row r="125" spans="1:4" ht="24.75">
      <c r="A125" s="124"/>
      <c r="B125" s="124"/>
      <c r="C125" s="124"/>
      <c r="D125" s="124"/>
    </row>
    <row r="126" spans="1:4" ht="24.75">
      <c r="A126" s="124"/>
      <c r="B126" s="124"/>
      <c r="C126" s="124"/>
      <c r="D126" s="124"/>
    </row>
    <row r="127" spans="1:4" ht="24.75">
      <c r="A127" s="124"/>
      <c r="B127" s="124"/>
      <c r="C127" s="124"/>
      <c r="D127" s="124"/>
    </row>
    <row r="128" spans="1:4" ht="24.75">
      <c r="A128" s="124"/>
      <c r="B128" s="124"/>
      <c r="C128" s="124"/>
      <c r="D128" s="124"/>
    </row>
    <row r="129" spans="1:4" ht="24.75">
      <c r="A129" s="124"/>
      <c r="B129" s="124"/>
      <c r="C129" s="124"/>
      <c r="D129" s="124"/>
    </row>
    <row r="130" spans="1:4" ht="24.75">
      <c r="A130" s="124"/>
      <c r="B130" s="124"/>
      <c r="C130" s="124"/>
      <c r="D130" s="124"/>
    </row>
    <row r="131" spans="1:4" ht="24.75">
      <c r="A131" s="124"/>
      <c r="B131" s="124"/>
      <c r="C131" s="124"/>
      <c r="D131" s="124"/>
    </row>
    <row r="132" spans="1:4" ht="24.75">
      <c r="A132" s="124"/>
      <c r="B132" s="124"/>
      <c r="C132" s="124"/>
      <c r="D132" s="124"/>
    </row>
    <row r="133" spans="1:4" ht="24.75">
      <c r="A133" s="124"/>
      <c r="B133" s="124"/>
      <c r="C133" s="124"/>
      <c r="D133" s="124"/>
    </row>
    <row r="134" spans="1:4" ht="24.75">
      <c r="A134" s="124"/>
      <c r="B134" s="124"/>
      <c r="C134" s="124"/>
      <c r="D134" s="124"/>
    </row>
    <row r="135" spans="1:4" ht="24.75">
      <c r="A135" s="124"/>
      <c r="B135" s="124"/>
      <c r="C135" s="124"/>
      <c r="D135" s="124"/>
    </row>
    <row r="136" spans="1:4" ht="24.75">
      <c r="A136" s="124"/>
      <c r="B136" s="124"/>
      <c r="C136" s="124"/>
      <c r="D136" s="124"/>
    </row>
    <row r="137" spans="1:4" ht="24.75">
      <c r="A137" s="124"/>
      <c r="B137" s="124"/>
      <c r="C137" s="124"/>
      <c r="D137" s="124"/>
    </row>
    <row r="138" spans="1:4" ht="24.75">
      <c r="A138" s="124"/>
      <c r="B138" s="124"/>
      <c r="C138" s="124"/>
      <c r="D138" s="124"/>
    </row>
    <row r="139" spans="1:4" ht="24.75">
      <c r="A139" s="124"/>
      <c r="B139" s="124"/>
      <c r="C139" s="124"/>
      <c r="D139" s="124"/>
    </row>
    <row r="140" spans="1:4" ht="24.75">
      <c r="A140" s="124"/>
      <c r="B140" s="124"/>
      <c r="C140" s="124"/>
      <c r="D140" s="124"/>
    </row>
    <row r="141" spans="1:4" ht="24.75">
      <c r="A141" s="124"/>
      <c r="B141" s="124"/>
      <c r="C141" s="124"/>
      <c r="D141" s="124"/>
    </row>
    <row r="142" spans="1:4" ht="24.75">
      <c r="A142" s="124"/>
      <c r="B142" s="124"/>
      <c r="C142" s="124"/>
      <c r="D142" s="124"/>
    </row>
    <row r="143" spans="1:4" ht="24.75">
      <c r="A143" s="124"/>
      <c r="B143" s="124"/>
      <c r="C143" s="124"/>
      <c r="D143" s="124"/>
    </row>
    <row r="144" spans="1:4" ht="24.75">
      <c r="A144" s="124"/>
      <c r="B144" s="124"/>
      <c r="C144" s="124"/>
      <c r="D144" s="124"/>
    </row>
    <row r="145" spans="1:4" ht="24.75">
      <c r="A145" s="124"/>
      <c r="B145" s="124"/>
      <c r="C145" s="124"/>
      <c r="D145" s="124"/>
    </row>
    <row r="146" spans="1:4" ht="24.75">
      <c r="A146" s="124"/>
      <c r="B146" s="124"/>
      <c r="C146" s="124"/>
      <c r="D146" s="124"/>
    </row>
    <row r="147" spans="1:4" ht="24.75">
      <c r="A147" s="124"/>
      <c r="B147" s="124"/>
      <c r="C147" s="124"/>
      <c r="D147" s="124"/>
    </row>
    <row r="148" spans="1:4" ht="24.75">
      <c r="A148" s="124"/>
      <c r="B148" s="124"/>
      <c r="C148" s="124"/>
      <c r="D148" s="124"/>
    </row>
    <row r="149" spans="1:4" ht="24.75">
      <c r="A149" s="124"/>
      <c r="B149" s="124"/>
      <c r="C149" s="124"/>
      <c r="D149" s="124"/>
    </row>
    <row r="150" spans="1:4" ht="24.75">
      <c r="A150" s="124"/>
      <c r="B150" s="124"/>
      <c r="C150" s="124"/>
      <c r="D150" s="124"/>
    </row>
    <row r="151" spans="1:4" ht="24.75">
      <c r="A151" s="124"/>
      <c r="B151" s="124"/>
      <c r="C151" s="124"/>
      <c r="D151" s="124"/>
    </row>
    <row r="152" spans="1:4" ht="24.75">
      <c r="A152" s="124"/>
      <c r="B152" s="124"/>
      <c r="C152" s="124"/>
      <c r="D152" s="124"/>
    </row>
    <row r="153" spans="1:4" ht="24.75">
      <c r="A153" s="124"/>
      <c r="B153" s="124"/>
      <c r="C153" s="124"/>
      <c r="D153" s="124"/>
    </row>
    <row r="154" spans="1:4" ht="24.75">
      <c r="A154" s="124"/>
      <c r="B154" s="124"/>
      <c r="C154" s="124"/>
      <c r="D154" s="124"/>
    </row>
    <row r="155" spans="1:4" ht="24.75">
      <c r="A155" s="124"/>
      <c r="B155" s="124"/>
      <c r="C155" s="124"/>
      <c r="D155" s="124"/>
    </row>
    <row r="156" spans="1:4" ht="24.75">
      <c r="A156" s="124"/>
      <c r="B156" s="124"/>
      <c r="C156" s="124"/>
      <c r="D156" s="124"/>
    </row>
    <row r="157" spans="1:4" ht="24.75">
      <c r="A157" s="124"/>
      <c r="B157" s="124"/>
      <c r="C157" s="124"/>
      <c r="D157" s="124"/>
    </row>
    <row r="158" spans="1:4" ht="24.75">
      <c r="A158" s="124"/>
      <c r="B158" s="124"/>
      <c r="C158" s="124"/>
      <c r="D158" s="124"/>
    </row>
    <row r="159" spans="1:4" ht="24.75">
      <c r="A159" s="124"/>
      <c r="B159" s="124"/>
      <c r="C159" s="124"/>
      <c r="D159" s="124"/>
    </row>
    <row r="160" spans="1:4" ht="24.75">
      <c r="A160" s="124"/>
      <c r="B160" s="124"/>
      <c r="C160" s="124"/>
      <c r="D160" s="124"/>
    </row>
  </sheetData>
  <sheetProtection/>
  <mergeCells count="14">
    <mergeCell ref="B80:C81"/>
    <mergeCell ref="A95:B95"/>
    <mergeCell ref="A40:D40"/>
    <mergeCell ref="A41:D41"/>
    <mergeCell ref="B43:C44"/>
    <mergeCell ref="A76:D76"/>
    <mergeCell ref="A77:D77"/>
    <mergeCell ref="A78:D78"/>
    <mergeCell ref="A1:D1"/>
    <mergeCell ref="A2:D2"/>
    <mergeCell ref="A3:D3"/>
    <mergeCell ref="B5:C6"/>
    <mergeCell ref="A37:D37"/>
    <mergeCell ref="A39:D39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rightToLeft="1" zoomScalePageLayoutView="0" workbookViewId="0" topLeftCell="A1">
      <selection activeCell="A1" sqref="A1:E16384"/>
    </sheetView>
  </sheetViews>
  <sheetFormatPr defaultColWidth="9.140625" defaultRowHeight="12.75"/>
  <cols>
    <col min="1" max="1" width="5.8515625" style="0" customWidth="1"/>
    <col min="2" max="2" width="5.8515625" style="44" customWidth="1"/>
    <col min="3" max="3" width="5.8515625" style="0" customWidth="1"/>
    <col min="4" max="4" width="59.7109375" style="0" customWidth="1"/>
    <col min="5" max="5" width="13.8515625" style="103" customWidth="1"/>
  </cols>
  <sheetData>
    <row r="1" spans="1:5" ht="24.75">
      <c r="A1" s="42" t="s">
        <v>50</v>
      </c>
      <c r="B1" s="42"/>
      <c r="C1" s="42"/>
      <c r="D1" s="42"/>
      <c r="E1" s="42"/>
    </row>
    <row r="2" spans="1:5" ht="23.25">
      <c r="A2" s="43" t="s">
        <v>51</v>
      </c>
      <c r="B2" s="43"/>
      <c r="C2" s="43"/>
      <c r="D2" s="43"/>
      <c r="E2" s="43"/>
    </row>
    <row r="3" spans="1:5" ht="23.25">
      <c r="A3" s="43" t="s">
        <v>52</v>
      </c>
      <c r="B3" s="43"/>
      <c r="C3" s="43"/>
      <c r="D3" s="43"/>
      <c r="E3" s="43"/>
    </row>
    <row r="4" spans="3:5" ht="13.5">
      <c r="C4" s="45"/>
      <c r="D4" s="46"/>
      <c r="E4" s="47" t="s">
        <v>53</v>
      </c>
    </row>
    <row r="5" spans="1:5" ht="24.75">
      <c r="A5" s="48" t="s">
        <v>54</v>
      </c>
      <c r="B5" s="49"/>
      <c r="C5" s="50"/>
      <c r="D5" s="51"/>
      <c r="E5" s="52" t="s">
        <v>55</v>
      </c>
    </row>
    <row r="6" spans="1:5" ht="24.75">
      <c r="A6" s="53" t="s">
        <v>56</v>
      </c>
      <c r="B6" s="54" t="s">
        <v>57</v>
      </c>
      <c r="C6" s="55" t="s">
        <v>58</v>
      </c>
      <c r="D6" s="56" t="s">
        <v>59</v>
      </c>
      <c r="E6" s="57" t="s">
        <v>60</v>
      </c>
    </row>
    <row r="7" spans="1:5" ht="27.75">
      <c r="A7" s="58"/>
      <c r="B7" s="59"/>
      <c r="C7" s="60"/>
      <c r="D7" s="61" t="s">
        <v>61</v>
      </c>
      <c r="E7" s="62"/>
    </row>
    <row r="8" spans="1:5" ht="24.75">
      <c r="A8" s="63">
        <v>21</v>
      </c>
      <c r="B8" s="64">
        <v>101</v>
      </c>
      <c r="C8" s="65">
        <v>1</v>
      </c>
      <c r="D8" s="66" t="s">
        <v>62</v>
      </c>
      <c r="E8" s="67">
        <v>37200</v>
      </c>
    </row>
    <row r="9" spans="1:5" ht="24.75">
      <c r="A9" s="63">
        <v>41</v>
      </c>
      <c r="B9" s="64">
        <v>104</v>
      </c>
      <c r="C9" s="65">
        <v>1</v>
      </c>
      <c r="D9" s="66" t="s">
        <v>63</v>
      </c>
      <c r="E9" s="67">
        <v>4050</v>
      </c>
    </row>
    <row r="10" spans="1:5" ht="24.75">
      <c r="A10" s="63">
        <v>51</v>
      </c>
      <c r="B10" s="64">
        <v>105</v>
      </c>
      <c r="C10" s="65">
        <v>1</v>
      </c>
      <c r="D10" s="66" t="s">
        <v>64</v>
      </c>
      <c r="E10" s="67">
        <v>2039</v>
      </c>
    </row>
    <row r="11" spans="1:5" ht="24.75">
      <c r="A11" s="63">
        <v>52</v>
      </c>
      <c r="B11" s="64">
        <v>105</v>
      </c>
      <c r="C11" s="65">
        <v>1</v>
      </c>
      <c r="D11" s="66" t="s">
        <v>65</v>
      </c>
      <c r="E11" s="67">
        <v>12000</v>
      </c>
    </row>
    <row r="12" spans="1:5" ht="24.75">
      <c r="A12" s="63">
        <v>53</v>
      </c>
      <c r="B12" s="64">
        <v>105</v>
      </c>
      <c r="C12" s="65">
        <v>1</v>
      </c>
      <c r="D12" s="66" t="s">
        <v>66</v>
      </c>
      <c r="E12" s="67">
        <v>10</v>
      </c>
    </row>
    <row r="13" spans="1:5" ht="24.75">
      <c r="A13" s="63">
        <v>54</v>
      </c>
      <c r="B13" s="64">
        <v>105</v>
      </c>
      <c r="C13" s="65">
        <v>1</v>
      </c>
      <c r="D13" s="66" t="s">
        <v>67</v>
      </c>
      <c r="E13" s="67">
        <v>1320</v>
      </c>
    </row>
    <row r="14" spans="1:5" ht="24.75">
      <c r="A14" s="63">
        <v>55</v>
      </c>
      <c r="B14" s="64">
        <v>105</v>
      </c>
      <c r="C14" s="65">
        <v>1</v>
      </c>
      <c r="D14" s="66" t="s">
        <v>68</v>
      </c>
      <c r="E14" s="67">
        <v>4304</v>
      </c>
    </row>
    <row r="15" spans="1:5" ht="24.75">
      <c r="A15" s="58">
        <v>11</v>
      </c>
      <c r="B15" s="68">
        <v>106</v>
      </c>
      <c r="C15" s="69">
        <v>1</v>
      </c>
      <c r="D15" s="70" t="s">
        <v>69</v>
      </c>
      <c r="E15" s="71">
        <v>50000</v>
      </c>
    </row>
    <row r="16" spans="1:5" ht="24.75">
      <c r="A16" s="48"/>
      <c r="B16" s="72"/>
      <c r="C16" s="55"/>
      <c r="D16" s="73" t="s">
        <v>70</v>
      </c>
      <c r="E16" s="74">
        <f>SUM(E8:E15)</f>
        <v>110923</v>
      </c>
    </row>
    <row r="17" spans="1:5" ht="27.75">
      <c r="A17" s="58"/>
      <c r="B17" s="68"/>
      <c r="C17" s="69"/>
      <c r="D17" s="75" t="s">
        <v>71</v>
      </c>
      <c r="E17" s="76"/>
    </row>
    <row r="18" spans="1:5" ht="24.75">
      <c r="A18" s="63">
        <v>11</v>
      </c>
      <c r="B18" s="64">
        <v>108</v>
      </c>
      <c r="C18" s="65">
        <v>1</v>
      </c>
      <c r="D18" s="77" t="s">
        <v>72</v>
      </c>
      <c r="E18" s="78">
        <v>115124</v>
      </c>
    </row>
    <row r="19" spans="1:5" ht="24.75">
      <c r="A19" s="63">
        <v>12</v>
      </c>
      <c r="B19" s="64">
        <v>108</v>
      </c>
      <c r="C19" s="65">
        <v>1</v>
      </c>
      <c r="D19" s="77" t="s">
        <v>73</v>
      </c>
      <c r="E19" s="78">
        <v>1333</v>
      </c>
    </row>
    <row r="20" spans="1:5" ht="24.75">
      <c r="A20" s="63">
        <v>13</v>
      </c>
      <c r="B20" s="64">
        <v>108</v>
      </c>
      <c r="C20" s="65">
        <v>1</v>
      </c>
      <c r="D20" s="77" t="s">
        <v>74</v>
      </c>
      <c r="E20" s="78">
        <v>34015</v>
      </c>
    </row>
    <row r="21" spans="1:5" ht="24.75">
      <c r="A21" s="63">
        <v>14</v>
      </c>
      <c r="B21" s="64">
        <v>108</v>
      </c>
      <c r="C21" s="65">
        <v>1</v>
      </c>
      <c r="D21" s="77" t="s">
        <v>75</v>
      </c>
      <c r="E21" s="78">
        <v>137</v>
      </c>
    </row>
    <row r="22" spans="1:5" ht="24.75">
      <c r="A22" s="63">
        <v>15</v>
      </c>
      <c r="B22" s="64">
        <v>108</v>
      </c>
      <c r="C22" s="65">
        <v>1</v>
      </c>
      <c r="D22" s="77" t="s">
        <v>76</v>
      </c>
      <c r="E22" s="78">
        <v>3960</v>
      </c>
    </row>
    <row r="23" spans="1:5" ht="24.75">
      <c r="A23" s="63">
        <v>16</v>
      </c>
      <c r="B23" s="64">
        <v>108</v>
      </c>
      <c r="C23" s="65">
        <v>1</v>
      </c>
      <c r="D23" s="77" t="s">
        <v>77</v>
      </c>
      <c r="E23" s="78">
        <v>17138</v>
      </c>
    </row>
    <row r="24" spans="1:5" ht="24.75">
      <c r="A24" s="63">
        <v>17</v>
      </c>
      <c r="B24" s="64">
        <v>108</v>
      </c>
      <c r="C24" s="65">
        <v>1</v>
      </c>
      <c r="D24" s="77" t="s">
        <v>78</v>
      </c>
      <c r="E24" s="78">
        <v>300</v>
      </c>
    </row>
    <row r="25" spans="1:5" ht="24.75">
      <c r="A25" s="63">
        <v>31</v>
      </c>
      <c r="B25" s="64">
        <v>108</v>
      </c>
      <c r="C25" s="65">
        <v>1</v>
      </c>
      <c r="D25" s="77" t="s">
        <v>79</v>
      </c>
      <c r="E25" s="78">
        <v>4203</v>
      </c>
    </row>
    <row r="26" spans="1:5" ht="24.75">
      <c r="A26" s="63">
        <v>41</v>
      </c>
      <c r="B26" s="64">
        <v>108</v>
      </c>
      <c r="C26" s="65">
        <v>1</v>
      </c>
      <c r="D26" s="77" t="s">
        <v>80</v>
      </c>
      <c r="E26" s="78">
        <v>166193</v>
      </c>
    </row>
    <row r="27" spans="1:5" ht="24.75">
      <c r="A27" s="63">
        <v>42</v>
      </c>
      <c r="B27" s="64">
        <v>108</v>
      </c>
      <c r="C27" s="65">
        <v>1</v>
      </c>
      <c r="D27" s="77" t="s">
        <v>81</v>
      </c>
      <c r="E27" s="78">
        <v>4902</v>
      </c>
    </row>
    <row r="28" spans="1:5" ht="24.75">
      <c r="A28" s="63">
        <v>11</v>
      </c>
      <c r="B28" s="64">
        <v>109</v>
      </c>
      <c r="C28" s="65">
        <v>1</v>
      </c>
      <c r="D28" s="77" t="s">
        <v>82</v>
      </c>
      <c r="E28" s="78">
        <v>6125</v>
      </c>
    </row>
    <row r="29" spans="1:5" ht="24.75">
      <c r="A29" s="63">
        <v>12</v>
      </c>
      <c r="B29" s="64">
        <v>109</v>
      </c>
      <c r="C29" s="65">
        <v>1</v>
      </c>
      <c r="D29" s="77" t="s">
        <v>83</v>
      </c>
      <c r="E29" s="78">
        <v>11671</v>
      </c>
    </row>
    <row r="30" spans="1:5" ht="24.75">
      <c r="A30" s="63">
        <v>11</v>
      </c>
      <c r="B30" s="64">
        <v>110</v>
      </c>
      <c r="C30" s="65">
        <v>1</v>
      </c>
      <c r="D30" s="77" t="s">
        <v>84</v>
      </c>
      <c r="E30" s="78">
        <v>9001</v>
      </c>
    </row>
    <row r="31" spans="1:5" ht="24.75">
      <c r="A31" s="63">
        <v>11</v>
      </c>
      <c r="B31" s="64">
        <v>112</v>
      </c>
      <c r="C31" s="65">
        <v>1</v>
      </c>
      <c r="D31" s="77" t="s">
        <v>85</v>
      </c>
      <c r="E31" s="78">
        <v>1308</v>
      </c>
    </row>
    <row r="32" spans="1:5" ht="24.75">
      <c r="A32" s="63">
        <v>21</v>
      </c>
      <c r="B32" s="64">
        <v>112</v>
      </c>
      <c r="C32" s="65">
        <v>1</v>
      </c>
      <c r="D32" s="77" t="s">
        <v>86</v>
      </c>
      <c r="E32" s="78">
        <v>100</v>
      </c>
    </row>
    <row r="33" spans="1:5" ht="24.75">
      <c r="A33" s="63">
        <v>22</v>
      </c>
      <c r="B33" s="64">
        <v>112</v>
      </c>
      <c r="C33" s="65">
        <v>1</v>
      </c>
      <c r="D33" s="77" t="s">
        <v>87</v>
      </c>
      <c r="E33" s="78">
        <v>69</v>
      </c>
    </row>
    <row r="34" spans="1:5" ht="24.75">
      <c r="A34" s="63">
        <v>23</v>
      </c>
      <c r="B34" s="64">
        <v>112</v>
      </c>
      <c r="C34" s="65">
        <v>1</v>
      </c>
      <c r="D34" s="77" t="s">
        <v>88</v>
      </c>
      <c r="E34" s="78">
        <v>1596</v>
      </c>
    </row>
    <row r="35" spans="1:5" ht="24.75">
      <c r="A35" s="63">
        <v>24</v>
      </c>
      <c r="B35" s="64">
        <v>112</v>
      </c>
      <c r="C35" s="65">
        <v>1</v>
      </c>
      <c r="D35" s="77" t="s">
        <v>89</v>
      </c>
      <c r="E35" s="78">
        <v>7988</v>
      </c>
    </row>
    <row r="36" spans="1:5" ht="24.75">
      <c r="A36" s="63">
        <v>26</v>
      </c>
      <c r="B36" s="64">
        <v>112</v>
      </c>
      <c r="C36" s="65">
        <v>1</v>
      </c>
      <c r="D36" s="77" t="s">
        <v>90</v>
      </c>
      <c r="E36" s="78">
        <v>17339</v>
      </c>
    </row>
    <row r="37" spans="1:5" ht="24.75">
      <c r="A37" s="79">
        <v>26</v>
      </c>
      <c r="B37" s="80">
        <v>112</v>
      </c>
      <c r="C37" s="81">
        <v>1</v>
      </c>
      <c r="D37" s="82" t="s">
        <v>91</v>
      </c>
      <c r="E37" s="83"/>
    </row>
    <row r="38" spans="1:5" ht="24.75">
      <c r="A38" s="84"/>
      <c r="B38" s="85"/>
      <c r="C38" s="86"/>
      <c r="D38" s="87" t="s">
        <v>92</v>
      </c>
      <c r="E38" s="88">
        <v>43640</v>
      </c>
    </row>
    <row r="39" spans="1:5" ht="24.75">
      <c r="A39" s="58">
        <v>12</v>
      </c>
      <c r="B39" s="68">
        <v>100</v>
      </c>
      <c r="C39" s="86">
        <v>1</v>
      </c>
      <c r="D39" s="89" t="s">
        <v>93</v>
      </c>
      <c r="E39" s="90">
        <v>1935</v>
      </c>
    </row>
    <row r="40" spans="1:5" ht="24.75">
      <c r="A40" s="48"/>
      <c r="B40" s="91"/>
      <c r="C40" s="92"/>
      <c r="D40" s="48" t="s">
        <v>94</v>
      </c>
      <c r="E40" s="74">
        <f>SUM(E18:E39)</f>
        <v>448077</v>
      </c>
    </row>
    <row r="41" spans="1:5" ht="24.75">
      <c r="A41" s="93"/>
      <c r="B41" s="94"/>
      <c r="C41" s="95"/>
      <c r="D41" s="96" t="s">
        <v>95</v>
      </c>
      <c r="E41" s="97">
        <v>20000</v>
      </c>
    </row>
    <row r="42" spans="1:5" ht="24.75">
      <c r="A42" s="48"/>
      <c r="B42" s="91"/>
      <c r="C42" s="92"/>
      <c r="D42" s="48" t="s">
        <v>96</v>
      </c>
      <c r="E42" s="74">
        <f>SUM(E16+E40+E41)</f>
        <v>579000</v>
      </c>
    </row>
    <row r="43" spans="1:5" ht="24.75">
      <c r="A43" s="98">
        <v>37230</v>
      </c>
      <c r="B43" s="98"/>
      <c r="C43" s="99"/>
      <c r="D43" s="100"/>
      <c r="E43" s="101"/>
    </row>
    <row r="44" spans="1:5" ht="24.75">
      <c r="A44" s="102" t="s">
        <v>97</v>
      </c>
      <c r="B44" s="102"/>
      <c r="C44" s="99"/>
      <c r="D44" s="99"/>
      <c r="E44" s="101"/>
    </row>
  </sheetData>
  <sheetProtection/>
  <mergeCells count="4">
    <mergeCell ref="A1:E1"/>
    <mergeCell ref="A2:E2"/>
    <mergeCell ref="A3:E3"/>
    <mergeCell ref="A43:B43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rightToLeft="1" zoomScalePageLayoutView="0" workbookViewId="0" topLeftCell="A1">
      <selection activeCell="A1" sqref="A1:C16384"/>
    </sheetView>
  </sheetViews>
  <sheetFormatPr defaultColWidth="9.140625" defaultRowHeight="12.75"/>
  <cols>
    <col min="1" max="1" width="11.7109375" style="121" customWidth="1"/>
    <col min="2" max="2" width="50.140625" style="119" customWidth="1"/>
    <col min="3" max="3" width="16.00390625" style="119" customWidth="1"/>
  </cols>
  <sheetData>
    <row r="1" spans="1:3" ht="24.75">
      <c r="A1" s="122" t="s">
        <v>143</v>
      </c>
      <c r="B1" s="122"/>
      <c r="C1" s="122"/>
    </row>
    <row r="2" spans="1:3" ht="23.25">
      <c r="A2" s="43" t="s">
        <v>144</v>
      </c>
      <c r="B2" s="43"/>
      <c r="C2" s="43"/>
    </row>
    <row r="3" spans="1:3" ht="23.25">
      <c r="A3" s="43" t="s">
        <v>145</v>
      </c>
      <c r="B3" s="43"/>
      <c r="C3" s="43"/>
    </row>
    <row r="4" spans="1:3" ht="24.75">
      <c r="A4" s="123"/>
      <c r="B4" s="123"/>
      <c r="C4" s="123"/>
    </row>
    <row r="5" spans="2:3" ht="24.75">
      <c r="B5" s="124"/>
      <c r="C5" s="125" t="s">
        <v>53</v>
      </c>
    </row>
    <row r="6" spans="1:3" ht="24.75">
      <c r="A6" s="126" t="s">
        <v>101</v>
      </c>
      <c r="B6" s="127" t="s">
        <v>102</v>
      </c>
      <c r="C6" s="126" t="s">
        <v>55</v>
      </c>
    </row>
    <row r="7" spans="1:3" ht="24.75">
      <c r="A7" s="128" t="s">
        <v>103</v>
      </c>
      <c r="B7" s="129"/>
      <c r="C7" s="128" t="s">
        <v>60</v>
      </c>
    </row>
    <row r="8" spans="1:3" ht="24.75">
      <c r="A8" s="130"/>
      <c r="B8" s="131" t="s">
        <v>146</v>
      </c>
      <c r="C8" s="132"/>
    </row>
    <row r="9" spans="1:3" ht="24.75">
      <c r="A9" s="69"/>
      <c r="B9" s="133" t="s">
        <v>147</v>
      </c>
      <c r="C9" s="134"/>
    </row>
    <row r="10" spans="1:3" ht="24.75">
      <c r="A10" s="69">
        <v>10500</v>
      </c>
      <c r="B10" s="135" t="s">
        <v>148</v>
      </c>
      <c r="C10" s="134">
        <v>400</v>
      </c>
    </row>
    <row r="11" spans="1:3" ht="24.75">
      <c r="A11" s="48"/>
      <c r="B11" s="117" t="s">
        <v>149</v>
      </c>
      <c r="C11" s="136">
        <f>SUM(C5:C10)</f>
        <v>400</v>
      </c>
    </row>
    <row r="12" spans="1:3" ht="24.75">
      <c r="A12" s="69"/>
      <c r="B12" s="133" t="s">
        <v>150</v>
      </c>
      <c r="C12" s="134"/>
    </row>
    <row r="13" spans="1:3" ht="49.5">
      <c r="A13" s="137" t="s">
        <v>151</v>
      </c>
      <c r="B13" s="135" t="s">
        <v>152</v>
      </c>
      <c r="C13" s="134">
        <v>4600</v>
      </c>
    </row>
    <row r="14" spans="1:3" ht="24.75">
      <c r="A14" s="48"/>
      <c r="B14" s="117" t="s">
        <v>153</v>
      </c>
      <c r="C14" s="136">
        <f>SUM(C12:C13)</f>
        <v>4600</v>
      </c>
    </row>
    <row r="15" spans="1:3" ht="24.75">
      <c r="A15" s="48"/>
      <c r="B15" s="117" t="s">
        <v>154</v>
      </c>
      <c r="C15" s="136">
        <f>SUM(C14,C11)</f>
        <v>5000</v>
      </c>
    </row>
    <row r="16" spans="1:3" ht="24.75">
      <c r="A16" s="138"/>
      <c r="B16" s="139" t="s">
        <v>155</v>
      </c>
      <c r="C16" s="140"/>
    </row>
    <row r="17" spans="1:3" ht="24.75">
      <c r="A17" s="58"/>
      <c r="B17" s="141" t="s">
        <v>156</v>
      </c>
      <c r="C17" s="134"/>
    </row>
    <row r="18" spans="1:3" ht="24.75">
      <c r="A18" s="69">
        <v>40500</v>
      </c>
      <c r="B18" s="135" t="s">
        <v>157</v>
      </c>
      <c r="C18" s="134">
        <v>4000</v>
      </c>
    </row>
    <row r="19" spans="1:3" ht="24.75">
      <c r="A19" s="55"/>
      <c r="B19" s="55" t="s">
        <v>158</v>
      </c>
      <c r="C19" s="136">
        <f>SUM(C17:C18)</f>
        <v>4000</v>
      </c>
    </row>
    <row r="20" spans="1:3" ht="24.75">
      <c r="A20" s="55"/>
      <c r="B20" s="55" t="s">
        <v>159</v>
      </c>
      <c r="C20" s="136">
        <f>SUM(C18)</f>
        <v>4000</v>
      </c>
    </row>
    <row r="21" spans="1:3" ht="24.75">
      <c r="A21" s="98">
        <v>37248</v>
      </c>
      <c r="B21" s="98"/>
      <c r="C21" s="124"/>
    </row>
    <row r="22" spans="1:3" ht="24.75">
      <c r="A22" s="102" t="s">
        <v>160</v>
      </c>
      <c r="B22" s="102"/>
      <c r="C22" s="124"/>
    </row>
    <row r="23" spans="1:3" ht="24.75">
      <c r="A23" s="142"/>
      <c r="B23" s="143"/>
      <c r="C23" s="124"/>
    </row>
    <row r="24" spans="2:3" ht="24.75">
      <c r="B24" s="124"/>
      <c r="C24" s="124"/>
    </row>
    <row r="25" spans="2:3" ht="24.75">
      <c r="B25" s="124"/>
      <c r="C25" s="124"/>
    </row>
    <row r="26" spans="2:3" ht="24.75">
      <c r="B26" s="124"/>
      <c r="C26" s="124"/>
    </row>
    <row r="27" spans="2:3" ht="24.75">
      <c r="B27" s="124"/>
      <c r="C27" s="124"/>
    </row>
    <row r="28" spans="2:3" ht="24.75">
      <c r="B28" s="124"/>
      <c r="C28" s="124"/>
    </row>
    <row r="29" spans="2:3" ht="24.75">
      <c r="B29" s="124"/>
      <c r="C29" s="124"/>
    </row>
    <row r="30" spans="2:3" ht="24.75">
      <c r="B30" s="124"/>
      <c r="C30" s="124"/>
    </row>
    <row r="31" spans="2:3" ht="24.75">
      <c r="B31" s="124"/>
      <c r="C31" s="124"/>
    </row>
    <row r="32" spans="2:3" ht="24.75">
      <c r="B32" s="124"/>
      <c r="C32" s="124"/>
    </row>
    <row r="33" spans="2:3" ht="24.75">
      <c r="B33" s="124"/>
      <c r="C33" s="124"/>
    </row>
  </sheetData>
  <sheetProtection/>
  <mergeCells count="5">
    <mergeCell ref="A1:C1"/>
    <mergeCell ref="A2:C2"/>
    <mergeCell ref="A3:C3"/>
    <mergeCell ref="B6:B7"/>
    <mergeCell ref="A21:B2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rightToLeft="1" zoomScalePageLayoutView="0" workbookViewId="0" topLeftCell="A1">
      <selection activeCell="A1" sqref="A1:E16384"/>
    </sheetView>
  </sheetViews>
  <sheetFormatPr defaultColWidth="9.140625" defaultRowHeight="12.75"/>
  <cols>
    <col min="1" max="2" width="7.28125" style="119" customWidth="1"/>
    <col min="3" max="3" width="7.28125" style="121" customWidth="1"/>
    <col min="4" max="4" width="50.57421875" style="119" customWidth="1"/>
    <col min="5" max="5" width="13.421875" style="119" customWidth="1"/>
  </cols>
  <sheetData>
    <row r="1" spans="1:5" ht="24.75">
      <c r="A1" s="122" t="s">
        <v>236</v>
      </c>
      <c r="B1" s="122"/>
      <c r="C1" s="122"/>
      <c r="D1" s="122"/>
      <c r="E1" s="122"/>
    </row>
    <row r="2" spans="1:5" ht="23.25">
      <c r="A2" s="43" t="s">
        <v>144</v>
      </c>
      <c r="B2" s="43"/>
      <c r="C2" s="43"/>
      <c r="D2" s="43"/>
      <c r="E2" s="43"/>
    </row>
    <row r="3" spans="1:5" ht="23.25">
      <c r="A3" s="43" t="s">
        <v>237</v>
      </c>
      <c r="B3" s="43"/>
      <c r="C3" s="43"/>
      <c r="D3" s="43"/>
      <c r="E3" s="43"/>
    </row>
    <row r="4" spans="3:5" ht="24.75">
      <c r="C4" s="223"/>
      <c r="D4" s="224"/>
      <c r="E4" s="225" t="s">
        <v>53</v>
      </c>
    </row>
    <row r="5" spans="1:5" ht="24.75">
      <c r="A5" s="226" t="s">
        <v>54</v>
      </c>
      <c r="B5" s="227"/>
      <c r="C5" s="228"/>
      <c r="D5" s="127" t="s">
        <v>102</v>
      </c>
      <c r="E5" s="126" t="s">
        <v>55</v>
      </c>
    </row>
    <row r="6" spans="1:5" ht="24.75">
      <c r="A6" s="229" t="s">
        <v>56</v>
      </c>
      <c r="B6" s="230" t="s">
        <v>57</v>
      </c>
      <c r="C6" s="126" t="s">
        <v>58</v>
      </c>
      <c r="D6" s="129"/>
      <c r="E6" s="128" t="s">
        <v>60</v>
      </c>
    </row>
    <row r="7" spans="1:5" ht="27.75">
      <c r="A7" s="231"/>
      <c r="B7" s="232"/>
      <c r="C7" s="233"/>
      <c r="D7" s="234" t="s">
        <v>238</v>
      </c>
      <c r="E7" s="235"/>
    </row>
    <row r="8" spans="1:5" ht="24.75">
      <c r="A8" s="69">
        <v>11</v>
      </c>
      <c r="B8" s="236">
        <v>213</v>
      </c>
      <c r="C8" s="69">
        <v>1</v>
      </c>
      <c r="D8" s="135" t="s">
        <v>239</v>
      </c>
      <c r="E8" s="237">
        <v>1518</v>
      </c>
    </row>
    <row r="9" spans="1:5" ht="24.75">
      <c r="A9" s="69">
        <v>11</v>
      </c>
      <c r="B9" s="236">
        <v>215</v>
      </c>
      <c r="C9" s="69">
        <v>1</v>
      </c>
      <c r="D9" s="135" t="s">
        <v>240</v>
      </c>
      <c r="E9" s="237">
        <v>3482</v>
      </c>
    </row>
    <row r="10" spans="1:5" ht="24.75">
      <c r="A10" s="238"/>
      <c r="B10" s="239"/>
      <c r="C10" s="240"/>
      <c r="D10" s="117" t="s">
        <v>154</v>
      </c>
      <c r="E10" s="241">
        <f>SUM(E8:E9)</f>
        <v>5000</v>
      </c>
    </row>
    <row r="11" spans="1:5" ht="27.75">
      <c r="A11" s="231"/>
      <c r="B11" s="232"/>
      <c r="C11" s="242"/>
      <c r="D11" s="243" t="s">
        <v>241</v>
      </c>
      <c r="E11" s="237"/>
    </row>
    <row r="12" spans="1:5" ht="24.75">
      <c r="A12" s="138"/>
      <c r="B12" s="244"/>
      <c r="C12" s="138"/>
      <c r="D12" s="245" t="s">
        <v>242</v>
      </c>
      <c r="E12" s="246"/>
    </row>
    <row r="13" spans="1:5" ht="49.5">
      <c r="A13" s="138">
        <v>11</v>
      </c>
      <c r="B13" s="244">
        <v>430</v>
      </c>
      <c r="C13" s="138">
        <v>1</v>
      </c>
      <c r="D13" s="247" t="s">
        <v>243</v>
      </c>
      <c r="E13" s="248">
        <v>4000</v>
      </c>
    </row>
    <row r="14" spans="1:5" ht="24.75">
      <c r="A14" s="138"/>
      <c r="B14" s="244"/>
      <c r="C14" s="138"/>
      <c r="D14" s="247"/>
      <c r="E14" s="248"/>
    </row>
    <row r="15" spans="1:5" ht="24.75">
      <c r="A15" s="138"/>
      <c r="B15" s="244"/>
      <c r="C15" s="138"/>
      <c r="D15" s="247"/>
      <c r="E15" s="246"/>
    </row>
    <row r="16" spans="1:5" ht="24.75">
      <c r="A16" s="138"/>
      <c r="B16" s="244"/>
      <c r="C16" s="249"/>
      <c r="D16" s="247"/>
      <c r="E16" s="246"/>
    </row>
    <row r="17" spans="1:5" ht="24.75">
      <c r="A17" s="238"/>
      <c r="B17" s="239"/>
      <c r="C17" s="250"/>
      <c r="D17" s="55" t="s">
        <v>159</v>
      </c>
      <c r="E17" s="241">
        <f>SUM(E13:E16)</f>
        <v>4000</v>
      </c>
    </row>
    <row r="18" spans="3:5" ht="24.75">
      <c r="C18" s="223"/>
      <c r="D18" s="224"/>
      <c r="E18" s="224"/>
    </row>
    <row r="19" spans="1:5" ht="24.75">
      <c r="A19" s="98">
        <v>37248</v>
      </c>
      <c r="B19" s="98"/>
      <c r="C19" s="119"/>
      <c r="E19" s="224"/>
    </row>
    <row r="20" spans="1:5" ht="24.75">
      <c r="A20" s="102" t="s">
        <v>244</v>
      </c>
      <c r="B20" s="102"/>
      <c r="C20" s="119"/>
      <c r="D20" s="143"/>
      <c r="E20" s="224"/>
    </row>
    <row r="21" spans="3:5" ht="24.75">
      <c r="C21" s="223"/>
      <c r="D21" s="224"/>
      <c r="E21" s="224"/>
    </row>
    <row r="22" spans="3:5" ht="24.75">
      <c r="C22" s="223"/>
      <c r="D22" s="224"/>
      <c r="E22" s="224"/>
    </row>
    <row r="23" spans="3:5" ht="24.75">
      <c r="C23" s="223"/>
      <c r="D23" s="224"/>
      <c r="E23" s="224"/>
    </row>
    <row r="24" spans="3:5" ht="24.75">
      <c r="C24" s="223"/>
      <c r="D24" s="224"/>
      <c r="E24" s="224"/>
    </row>
    <row r="25" spans="3:5" ht="24.75">
      <c r="C25" s="223"/>
      <c r="D25" s="224"/>
      <c r="E25" s="224"/>
    </row>
    <row r="26" spans="3:5" ht="24.75">
      <c r="C26" s="223"/>
      <c r="D26" s="224"/>
      <c r="E26" s="224"/>
    </row>
    <row r="27" spans="3:5" ht="24.75">
      <c r="C27" s="223"/>
      <c r="D27" s="224"/>
      <c r="E27" s="224"/>
    </row>
    <row r="28" spans="3:5" ht="24.75">
      <c r="C28" s="223"/>
      <c r="D28" s="224"/>
      <c r="E28" s="224"/>
    </row>
    <row r="29" spans="3:5" ht="24.75">
      <c r="C29" s="223"/>
      <c r="D29" s="224"/>
      <c r="E29" s="224"/>
    </row>
    <row r="30" spans="3:5" ht="24.75">
      <c r="C30" s="223"/>
      <c r="D30" s="224"/>
      <c r="E30" s="224"/>
    </row>
  </sheetData>
  <sheetProtection/>
  <mergeCells count="5">
    <mergeCell ref="A1:E1"/>
    <mergeCell ref="A2:E2"/>
    <mergeCell ref="A3:E3"/>
    <mergeCell ref="D5:D6"/>
    <mergeCell ref="A19:B19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7"/>
  <sheetViews>
    <sheetView rightToLeft="1" tabSelected="1" zoomScalePageLayoutView="0" workbookViewId="0" topLeftCell="A1">
      <selection activeCell="A1" sqref="A1:E16384"/>
    </sheetView>
  </sheetViews>
  <sheetFormatPr defaultColWidth="9.140625" defaultRowHeight="12.75"/>
  <cols>
    <col min="1" max="1" width="7.421875" style="9" customWidth="1"/>
    <col min="2" max="2" width="51.00390625" style="9" customWidth="1"/>
    <col min="3" max="3" width="15.8515625" style="9" customWidth="1"/>
    <col min="4" max="4" width="15.140625" style="9" customWidth="1"/>
    <col min="5" max="5" width="17.140625" style="9" customWidth="1"/>
  </cols>
  <sheetData>
    <row r="1" spans="1:5" ht="24.75">
      <c r="A1" s="144" t="s">
        <v>328</v>
      </c>
      <c r="B1" s="144"/>
      <c r="C1" s="144"/>
      <c r="D1" s="144"/>
      <c r="E1" s="144"/>
    </row>
    <row r="2" spans="1:5" ht="23.25">
      <c r="A2" s="43" t="s">
        <v>329</v>
      </c>
      <c r="B2" s="43"/>
      <c r="C2" s="43"/>
      <c r="D2" s="43"/>
      <c r="E2" s="43"/>
    </row>
    <row r="3" spans="1:5" ht="23.25">
      <c r="A3" s="43" t="s">
        <v>330</v>
      </c>
      <c r="B3" s="43"/>
      <c r="C3" s="43"/>
      <c r="D3" s="43"/>
      <c r="E3" s="43"/>
    </row>
    <row r="4" spans="1:5" ht="21.75">
      <c r="A4" s="354"/>
      <c r="B4" s="354"/>
      <c r="C4" s="354"/>
      <c r="D4" s="354"/>
      <c r="E4" s="354" t="s">
        <v>53</v>
      </c>
    </row>
    <row r="5" spans="1:5" ht="21.75">
      <c r="A5" s="355" t="s">
        <v>101</v>
      </c>
      <c r="B5" s="356" t="s">
        <v>102</v>
      </c>
      <c r="C5" s="357" t="s">
        <v>248</v>
      </c>
      <c r="D5" s="358"/>
      <c r="E5" s="359" t="s">
        <v>249</v>
      </c>
    </row>
    <row r="6" spans="1:5" ht="21.75">
      <c r="A6" s="360" t="s">
        <v>103</v>
      </c>
      <c r="B6" s="361"/>
      <c r="C6" s="362" t="s">
        <v>331</v>
      </c>
      <c r="D6" s="362" t="s">
        <v>332</v>
      </c>
      <c r="E6" s="362" t="s">
        <v>248</v>
      </c>
    </row>
    <row r="7" spans="1:5" ht="21.75">
      <c r="A7" s="363">
        <v>10100</v>
      </c>
      <c r="B7" s="364" t="s">
        <v>333</v>
      </c>
      <c r="C7" s="365">
        <v>114247</v>
      </c>
      <c r="D7" s="365">
        <v>1311</v>
      </c>
      <c r="E7" s="365">
        <f>SUM(C7:D7)</f>
        <v>115558</v>
      </c>
    </row>
    <row r="8" spans="1:5" ht="21.75">
      <c r="A8" s="366">
        <v>10200</v>
      </c>
      <c r="B8" s="367" t="s">
        <v>334</v>
      </c>
      <c r="C8" s="368">
        <v>798</v>
      </c>
      <c r="D8" s="368">
        <v>20</v>
      </c>
      <c r="E8" s="368">
        <f aca="true" t="shared" si="0" ref="E8:E47">SUM(C8:D8)</f>
        <v>818</v>
      </c>
    </row>
    <row r="9" spans="1:5" ht="21.75">
      <c r="A9" s="366">
        <v>10300</v>
      </c>
      <c r="B9" s="367" t="s">
        <v>255</v>
      </c>
      <c r="C9" s="368">
        <v>480</v>
      </c>
      <c r="D9" s="368">
        <v>6</v>
      </c>
      <c r="E9" s="368">
        <f t="shared" si="0"/>
        <v>486</v>
      </c>
    </row>
    <row r="10" spans="1:5" ht="21.75">
      <c r="A10" s="366">
        <v>15300</v>
      </c>
      <c r="B10" s="367" t="s">
        <v>130</v>
      </c>
      <c r="C10" s="368">
        <v>429</v>
      </c>
      <c r="D10" s="368">
        <v>13</v>
      </c>
      <c r="E10" s="368">
        <f t="shared" si="0"/>
        <v>442</v>
      </c>
    </row>
    <row r="11" spans="1:5" ht="21.75">
      <c r="A11" s="366">
        <v>10400</v>
      </c>
      <c r="B11" s="367" t="s">
        <v>335</v>
      </c>
      <c r="C11" s="368">
        <v>1122</v>
      </c>
      <c r="D11" s="368">
        <v>24</v>
      </c>
      <c r="E11" s="368">
        <f t="shared" si="0"/>
        <v>1146</v>
      </c>
    </row>
    <row r="12" spans="1:5" ht="21.75">
      <c r="A12" s="366">
        <v>10500</v>
      </c>
      <c r="B12" s="367" t="s">
        <v>336</v>
      </c>
      <c r="C12" s="368">
        <v>4833</v>
      </c>
      <c r="D12" s="368">
        <v>46</v>
      </c>
      <c r="E12" s="368">
        <f t="shared" si="0"/>
        <v>4879</v>
      </c>
    </row>
    <row r="13" spans="1:5" ht="21.75">
      <c r="A13" s="366">
        <v>10600</v>
      </c>
      <c r="B13" s="367" t="s">
        <v>337</v>
      </c>
      <c r="C13" s="368">
        <v>18728</v>
      </c>
      <c r="D13" s="368">
        <v>147</v>
      </c>
      <c r="E13" s="368">
        <f t="shared" si="0"/>
        <v>18875</v>
      </c>
    </row>
    <row r="14" spans="1:5" ht="21.75">
      <c r="A14" s="366">
        <v>10700</v>
      </c>
      <c r="B14" s="367" t="s">
        <v>338</v>
      </c>
      <c r="C14" s="368">
        <v>14338</v>
      </c>
      <c r="D14" s="368">
        <v>58</v>
      </c>
      <c r="E14" s="368">
        <f t="shared" si="0"/>
        <v>14396</v>
      </c>
    </row>
    <row r="15" spans="1:5" ht="21.75">
      <c r="A15" s="366">
        <v>10800</v>
      </c>
      <c r="B15" s="367" t="s">
        <v>339</v>
      </c>
      <c r="C15" s="368">
        <v>12299</v>
      </c>
      <c r="D15" s="368">
        <v>60</v>
      </c>
      <c r="E15" s="368">
        <f t="shared" si="0"/>
        <v>12359</v>
      </c>
    </row>
    <row r="16" spans="1:5" ht="21.75">
      <c r="A16" s="366">
        <v>10900</v>
      </c>
      <c r="B16" s="367" t="s">
        <v>340</v>
      </c>
      <c r="C16" s="368">
        <v>6326</v>
      </c>
      <c r="D16" s="368">
        <v>9</v>
      </c>
      <c r="E16" s="368">
        <f t="shared" si="0"/>
        <v>6335</v>
      </c>
    </row>
    <row r="17" spans="1:5" ht="21.75">
      <c r="A17" s="366">
        <v>11000</v>
      </c>
      <c r="B17" s="367" t="s">
        <v>341</v>
      </c>
      <c r="C17" s="368">
        <v>3792</v>
      </c>
      <c r="D17" s="368">
        <v>15</v>
      </c>
      <c r="E17" s="368">
        <f t="shared" si="0"/>
        <v>3807</v>
      </c>
    </row>
    <row r="18" spans="1:5" ht="21.75">
      <c r="A18" s="366">
        <v>11100</v>
      </c>
      <c r="B18" s="367" t="s">
        <v>218</v>
      </c>
      <c r="C18" s="368">
        <v>15643</v>
      </c>
      <c r="D18" s="368">
        <v>30</v>
      </c>
      <c r="E18" s="368">
        <f t="shared" si="0"/>
        <v>15673</v>
      </c>
    </row>
    <row r="19" spans="1:5" ht="21.75">
      <c r="A19" s="366">
        <v>11200</v>
      </c>
      <c r="B19" s="367" t="s">
        <v>342</v>
      </c>
      <c r="C19" s="368">
        <v>10644</v>
      </c>
      <c r="D19" s="368">
        <v>24</v>
      </c>
      <c r="E19" s="368">
        <f t="shared" si="0"/>
        <v>10668</v>
      </c>
    </row>
    <row r="20" spans="1:5" ht="21.75">
      <c r="A20" s="366">
        <v>11300</v>
      </c>
      <c r="B20" s="367" t="s">
        <v>343</v>
      </c>
      <c r="C20" s="368">
        <v>133481</v>
      </c>
      <c r="D20" s="368">
        <v>5396</v>
      </c>
      <c r="E20" s="368">
        <f t="shared" si="0"/>
        <v>138877</v>
      </c>
    </row>
    <row r="21" spans="1:5" ht="21.75">
      <c r="A21" s="366">
        <v>11400</v>
      </c>
      <c r="B21" s="367" t="s">
        <v>344</v>
      </c>
      <c r="C21" s="368">
        <v>233041</v>
      </c>
      <c r="D21" s="368">
        <v>1122</v>
      </c>
      <c r="E21" s="368">
        <f t="shared" si="0"/>
        <v>234163</v>
      </c>
    </row>
    <row r="22" spans="1:5" ht="21.75">
      <c r="A22" s="366">
        <v>11500</v>
      </c>
      <c r="B22" s="367" t="s">
        <v>345</v>
      </c>
      <c r="C22" s="368">
        <v>30018</v>
      </c>
      <c r="D22" s="368">
        <v>47</v>
      </c>
      <c r="E22" s="368">
        <f t="shared" si="0"/>
        <v>30065</v>
      </c>
    </row>
    <row r="23" spans="1:5" ht="21.75">
      <c r="A23" s="366">
        <v>11600</v>
      </c>
      <c r="B23" s="367" t="s">
        <v>346</v>
      </c>
      <c r="C23" s="368">
        <v>2481</v>
      </c>
      <c r="D23" s="368">
        <v>11</v>
      </c>
      <c r="E23" s="368">
        <f t="shared" si="0"/>
        <v>2492</v>
      </c>
    </row>
    <row r="24" spans="1:5" ht="21.75">
      <c r="A24" s="366">
        <v>11700</v>
      </c>
      <c r="B24" s="367" t="s">
        <v>347</v>
      </c>
      <c r="C24" s="368">
        <v>16736</v>
      </c>
      <c r="D24" s="369">
        <v>126</v>
      </c>
      <c r="E24" s="368">
        <f t="shared" si="0"/>
        <v>16862</v>
      </c>
    </row>
    <row r="25" spans="1:5" ht="21.75">
      <c r="A25" s="366">
        <v>11900</v>
      </c>
      <c r="B25" s="367" t="s">
        <v>348</v>
      </c>
      <c r="C25" s="368">
        <v>160342</v>
      </c>
      <c r="D25" s="368">
        <v>2370</v>
      </c>
      <c r="E25" s="368">
        <f t="shared" si="0"/>
        <v>162712</v>
      </c>
    </row>
    <row r="26" spans="1:5" ht="21.75">
      <c r="A26" s="366">
        <v>12100</v>
      </c>
      <c r="B26" s="367" t="s">
        <v>349</v>
      </c>
      <c r="C26" s="368">
        <v>31235</v>
      </c>
      <c r="D26" s="368">
        <v>487</v>
      </c>
      <c r="E26" s="368">
        <f t="shared" si="0"/>
        <v>31722</v>
      </c>
    </row>
    <row r="27" spans="1:5" ht="21.75">
      <c r="A27" s="366">
        <v>12200</v>
      </c>
      <c r="B27" s="367" t="s">
        <v>350</v>
      </c>
      <c r="C27" s="368">
        <v>243</v>
      </c>
      <c r="D27" s="369">
        <v>0</v>
      </c>
      <c r="E27" s="368">
        <f t="shared" si="0"/>
        <v>243</v>
      </c>
    </row>
    <row r="28" spans="1:5" ht="21.75">
      <c r="A28" s="366">
        <v>12300</v>
      </c>
      <c r="B28" s="367" t="s">
        <v>351</v>
      </c>
      <c r="C28" s="368">
        <v>22704</v>
      </c>
      <c r="D28" s="368">
        <v>260</v>
      </c>
      <c r="E28" s="368">
        <f t="shared" si="0"/>
        <v>22964</v>
      </c>
    </row>
    <row r="29" spans="1:5" ht="21.75">
      <c r="A29" s="366">
        <v>12400</v>
      </c>
      <c r="B29" s="367" t="s">
        <v>352</v>
      </c>
      <c r="C29" s="368">
        <v>1438</v>
      </c>
      <c r="D29" s="368">
        <v>26</v>
      </c>
      <c r="E29" s="368">
        <f t="shared" si="0"/>
        <v>1464</v>
      </c>
    </row>
    <row r="30" spans="1:5" ht="21.75">
      <c r="A30" s="366">
        <v>12600</v>
      </c>
      <c r="B30" s="367" t="s">
        <v>353</v>
      </c>
      <c r="C30" s="368">
        <v>138</v>
      </c>
      <c r="D30" s="369">
        <v>0</v>
      </c>
      <c r="E30" s="368">
        <f t="shared" si="0"/>
        <v>138</v>
      </c>
    </row>
    <row r="31" spans="1:5" ht="21.75">
      <c r="A31" s="366">
        <v>12700</v>
      </c>
      <c r="B31" s="367" t="s">
        <v>354</v>
      </c>
      <c r="C31" s="368">
        <v>470</v>
      </c>
      <c r="D31" s="368">
        <v>2</v>
      </c>
      <c r="E31" s="368">
        <f t="shared" si="0"/>
        <v>472</v>
      </c>
    </row>
    <row r="32" spans="1:5" ht="21.75">
      <c r="A32" s="366">
        <v>12800</v>
      </c>
      <c r="B32" s="367" t="s">
        <v>355</v>
      </c>
      <c r="C32" s="368">
        <v>178</v>
      </c>
      <c r="D32" s="368">
        <v>1</v>
      </c>
      <c r="E32" s="368">
        <f t="shared" si="0"/>
        <v>179</v>
      </c>
    </row>
    <row r="33" spans="1:5" ht="21.75">
      <c r="A33" s="366">
        <v>12900</v>
      </c>
      <c r="B33" s="367" t="s">
        <v>356</v>
      </c>
      <c r="C33" s="368">
        <v>119</v>
      </c>
      <c r="D33" s="369">
        <v>0</v>
      </c>
      <c r="E33" s="368">
        <f t="shared" si="0"/>
        <v>119</v>
      </c>
    </row>
    <row r="34" spans="1:5" ht="21.75">
      <c r="A34" s="366">
        <v>13000</v>
      </c>
      <c r="B34" s="367" t="s">
        <v>357</v>
      </c>
      <c r="C34" s="368">
        <v>2583</v>
      </c>
      <c r="D34" s="368">
        <v>10</v>
      </c>
      <c r="E34" s="368">
        <f t="shared" si="0"/>
        <v>2593</v>
      </c>
    </row>
    <row r="35" spans="1:5" ht="21.75">
      <c r="A35" s="366">
        <v>13100</v>
      </c>
      <c r="B35" s="370" t="s">
        <v>358</v>
      </c>
      <c r="C35" s="368">
        <v>1904</v>
      </c>
      <c r="D35" s="368">
        <v>9</v>
      </c>
      <c r="E35" s="368">
        <f t="shared" si="0"/>
        <v>1913</v>
      </c>
    </row>
    <row r="36" spans="1:5" ht="21.75">
      <c r="A36" s="366">
        <v>13200</v>
      </c>
      <c r="B36" s="367" t="s">
        <v>359</v>
      </c>
      <c r="C36" s="368">
        <v>92</v>
      </c>
      <c r="D36" s="369">
        <v>0</v>
      </c>
      <c r="E36" s="368">
        <f t="shared" si="0"/>
        <v>92</v>
      </c>
    </row>
    <row r="37" spans="1:5" ht="21.75">
      <c r="A37" s="366">
        <v>13300</v>
      </c>
      <c r="B37" s="367" t="s">
        <v>360</v>
      </c>
      <c r="C37" s="368">
        <v>150</v>
      </c>
      <c r="D37" s="368">
        <v>1</v>
      </c>
      <c r="E37" s="368">
        <f t="shared" si="0"/>
        <v>151</v>
      </c>
    </row>
    <row r="38" spans="1:5" ht="21.75">
      <c r="A38" s="366">
        <v>13700</v>
      </c>
      <c r="B38" s="367" t="s">
        <v>127</v>
      </c>
      <c r="C38" s="368">
        <v>63426</v>
      </c>
      <c r="D38" s="368">
        <v>1286</v>
      </c>
      <c r="E38" s="368">
        <f t="shared" si="0"/>
        <v>64712</v>
      </c>
    </row>
    <row r="39" spans="1:5" ht="21.75">
      <c r="A39" s="366">
        <v>14000</v>
      </c>
      <c r="B39" s="367" t="s">
        <v>128</v>
      </c>
      <c r="C39" s="368">
        <v>5918</v>
      </c>
      <c r="D39" s="369">
        <v>515</v>
      </c>
      <c r="E39" s="368">
        <f t="shared" si="0"/>
        <v>6433</v>
      </c>
    </row>
    <row r="40" spans="1:5" ht="21.75">
      <c r="A40" s="366">
        <v>14100</v>
      </c>
      <c r="B40" s="367" t="s">
        <v>361</v>
      </c>
      <c r="C40" s="368">
        <v>241</v>
      </c>
      <c r="D40" s="369">
        <v>2</v>
      </c>
      <c r="E40" s="368">
        <f t="shared" si="0"/>
        <v>243</v>
      </c>
    </row>
    <row r="41" spans="1:5" ht="21.75">
      <c r="A41" s="366">
        <v>14200</v>
      </c>
      <c r="B41" s="367" t="s">
        <v>362</v>
      </c>
      <c r="C41" s="368">
        <v>2379</v>
      </c>
      <c r="D41" s="369">
        <v>0</v>
      </c>
      <c r="E41" s="368">
        <f t="shared" si="0"/>
        <v>2379</v>
      </c>
    </row>
    <row r="42" spans="1:5" ht="21.75">
      <c r="A42" s="366">
        <v>15000</v>
      </c>
      <c r="B42" s="367" t="s">
        <v>129</v>
      </c>
      <c r="C42" s="368">
        <v>6945</v>
      </c>
      <c r="D42" s="368">
        <v>18</v>
      </c>
      <c r="E42" s="368">
        <f t="shared" si="0"/>
        <v>6963</v>
      </c>
    </row>
    <row r="43" spans="1:5" ht="21.75">
      <c r="A43" s="366">
        <v>15200</v>
      </c>
      <c r="B43" s="367" t="s">
        <v>363</v>
      </c>
      <c r="C43" s="368">
        <v>416</v>
      </c>
      <c r="D43" s="369">
        <v>0</v>
      </c>
      <c r="E43" s="368">
        <f t="shared" si="0"/>
        <v>416</v>
      </c>
    </row>
    <row r="44" spans="1:5" ht="21.75">
      <c r="A44" s="366">
        <v>15500</v>
      </c>
      <c r="B44" s="367" t="s">
        <v>364</v>
      </c>
      <c r="C44" s="368">
        <v>18917</v>
      </c>
      <c r="D44" s="368">
        <v>240</v>
      </c>
      <c r="E44" s="368">
        <f t="shared" si="0"/>
        <v>19157</v>
      </c>
    </row>
    <row r="45" spans="1:5" ht="21.75">
      <c r="A45" s="366">
        <v>15600</v>
      </c>
      <c r="B45" s="370" t="s">
        <v>365</v>
      </c>
      <c r="C45" s="368">
        <v>14240</v>
      </c>
      <c r="D45" s="369">
        <v>0</v>
      </c>
      <c r="E45" s="368">
        <f t="shared" si="0"/>
        <v>14240</v>
      </c>
    </row>
    <row r="46" spans="1:5" ht="21.75">
      <c r="A46" s="366">
        <v>15700</v>
      </c>
      <c r="B46" s="370" t="s">
        <v>366</v>
      </c>
      <c r="C46" s="368">
        <v>2735</v>
      </c>
      <c r="D46" s="368">
        <v>19</v>
      </c>
      <c r="E46" s="368">
        <f t="shared" si="0"/>
        <v>2754</v>
      </c>
    </row>
    <row r="47" spans="1:5" ht="21.75">
      <c r="A47" s="366">
        <v>15800</v>
      </c>
      <c r="B47" s="370" t="s">
        <v>286</v>
      </c>
      <c r="C47" s="368">
        <v>4039</v>
      </c>
      <c r="D47" s="369">
        <v>0</v>
      </c>
      <c r="E47" s="368">
        <f t="shared" si="0"/>
        <v>4039</v>
      </c>
    </row>
    <row r="48" spans="1:5" ht="21.75">
      <c r="A48" s="366">
        <v>15900</v>
      </c>
      <c r="B48" s="370" t="s">
        <v>133</v>
      </c>
      <c r="C48" s="368">
        <v>8558</v>
      </c>
      <c r="D48" s="369">
        <v>92</v>
      </c>
      <c r="E48" s="368">
        <f aca="true" t="shared" si="1" ref="E48:E54">SUM(C48:D48)</f>
        <v>8650</v>
      </c>
    </row>
    <row r="49" spans="1:5" ht="21.75">
      <c r="A49" s="366">
        <v>16000</v>
      </c>
      <c r="B49" s="370" t="s">
        <v>367</v>
      </c>
      <c r="C49" s="368">
        <v>1339</v>
      </c>
      <c r="D49" s="369">
        <v>17</v>
      </c>
      <c r="E49" s="368">
        <f t="shared" si="1"/>
        <v>1356</v>
      </c>
    </row>
    <row r="50" spans="1:5" ht="21.75">
      <c r="A50" s="366">
        <v>16100</v>
      </c>
      <c r="B50" s="370" t="s">
        <v>264</v>
      </c>
      <c r="C50" s="368">
        <v>2034</v>
      </c>
      <c r="D50" s="369">
        <v>0</v>
      </c>
      <c r="E50" s="368">
        <f t="shared" si="1"/>
        <v>2034</v>
      </c>
    </row>
    <row r="51" spans="1:5" ht="21.75">
      <c r="A51" s="366">
        <v>16200</v>
      </c>
      <c r="B51" s="370" t="s">
        <v>368</v>
      </c>
      <c r="C51" s="368">
        <v>2735</v>
      </c>
      <c r="D51" s="369">
        <v>32</v>
      </c>
      <c r="E51" s="368">
        <f t="shared" si="1"/>
        <v>2767</v>
      </c>
    </row>
    <row r="52" spans="1:5" ht="21.75">
      <c r="A52" s="366">
        <v>17200</v>
      </c>
      <c r="B52" s="370" t="s">
        <v>369</v>
      </c>
      <c r="C52" s="368">
        <v>101</v>
      </c>
      <c r="D52" s="369">
        <v>0</v>
      </c>
      <c r="E52" s="368">
        <f t="shared" si="1"/>
        <v>101</v>
      </c>
    </row>
    <row r="53" spans="1:5" ht="21.75">
      <c r="A53" s="366">
        <v>17600</v>
      </c>
      <c r="B53" s="370" t="s">
        <v>370</v>
      </c>
      <c r="C53" s="368">
        <v>14805</v>
      </c>
      <c r="D53" s="369">
        <v>148</v>
      </c>
      <c r="E53" s="368">
        <f t="shared" si="1"/>
        <v>14953</v>
      </c>
    </row>
    <row r="54" spans="1:5" ht="21.75">
      <c r="A54" s="371">
        <v>19000</v>
      </c>
      <c r="B54" s="372" t="s">
        <v>371</v>
      </c>
      <c r="C54" s="373">
        <v>160140</v>
      </c>
      <c r="D54" s="374">
        <v>0</v>
      </c>
      <c r="E54" s="373">
        <f t="shared" si="1"/>
        <v>160140</v>
      </c>
    </row>
    <row r="55" spans="1:5" ht="21.75">
      <c r="A55" s="257" t="s">
        <v>372</v>
      </c>
      <c r="B55" s="375"/>
      <c r="C55" s="376">
        <f>SUM(C7:C54)</f>
        <v>1150000</v>
      </c>
      <c r="D55" s="376">
        <f>SUM(D7:D54)</f>
        <v>14000</v>
      </c>
      <c r="E55" s="376">
        <f>SUM(E7:E54)</f>
        <v>1164000</v>
      </c>
    </row>
    <row r="56" spans="1:5" ht="19.5">
      <c r="A56" s="98">
        <v>37248</v>
      </c>
      <c r="B56" s="98"/>
      <c r="C56" s="99"/>
      <c r="D56" s="99"/>
      <c r="E56" s="99"/>
    </row>
    <row r="57" spans="1:5" ht="23.25">
      <c r="A57" s="102" t="s">
        <v>373</v>
      </c>
      <c r="B57" s="102"/>
      <c r="C57" s="99"/>
      <c r="D57" s="99"/>
      <c r="E57" s="99"/>
    </row>
  </sheetData>
  <sheetProtection/>
  <mergeCells count="6">
    <mergeCell ref="A1:E1"/>
    <mergeCell ref="A2:E2"/>
    <mergeCell ref="A3:E3"/>
    <mergeCell ref="B5:B6"/>
    <mergeCell ref="C5:D5"/>
    <mergeCell ref="A56:B56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82"/>
  <sheetViews>
    <sheetView rightToLeft="1" zoomScalePageLayoutView="0" workbookViewId="0" topLeftCell="A1">
      <selection activeCell="A1" sqref="A1:F16384"/>
    </sheetView>
  </sheetViews>
  <sheetFormatPr defaultColWidth="9.140625" defaultRowHeight="12.75"/>
  <cols>
    <col min="1" max="1" width="9.57421875" style="9" customWidth="1"/>
    <col min="2" max="2" width="3.7109375" style="9" customWidth="1"/>
    <col min="3" max="3" width="51.57421875" style="9" customWidth="1"/>
    <col min="4" max="4" width="10.57421875" style="9" customWidth="1"/>
    <col min="5" max="5" width="10.28125" style="9" customWidth="1"/>
    <col min="6" max="6" width="10.421875" style="9" customWidth="1"/>
  </cols>
  <sheetData>
    <row r="1" spans="1:6" ht="24.75">
      <c r="A1" s="251" t="s">
        <v>245</v>
      </c>
      <c r="B1" s="251"/>
      <c r="C1" s="251"/>
      <c r="D1" s="251"/>
      <c r="E1" s="251"/>
      <c r="F1" s="251"/>
    </row>
    <row r="2" spans="1:6" ht="23.25">
      <c r="A2" s="43" t="s">
        <v>246</v>
      </c>
      <c r="B2" s="43"/>
      <c r="C2" s="43"/>
      <c r="D2" s="43"/>
      <c r="E2" s="43"/>
      <c r="F2" s="43"/>
    </row>
    <row r="3" spans="1:6" ht="23.25">
      <c r="A3" s="43" t="s">
        <v>247</v>
      </c>
      <c r="B3" s="43"/>
      <c r="C3" s="43"/>
      <c r="D3" s="43"/>
      <c r="E3" s="43"/>
      <c r="F3" s="43"/>
    </row>
    <row r="4" spans="1:6" ht="21.75">
      <c r="A4" s="252"/>
      <c r="B4" s="252"/>
      <c r="C4" s="252"/>
      <c r="D4" s="252"/>
      <c r="E4" s="252"/>
      <c r="F4" s="253" t="s">
        <v>53</v>
      </c>
    </row>
    <row r="5" spans="1:6" ht="21.75">
      <c r="A5" s="254" t="s">
        <v>101</v>
      </c>
      <c r="B5" s="255" t="s">
        <v>102</v>
      </c>
      <c r="C5" s="256"/>
      <c r="D5" s="257" t="s">
        <v>248</v>
      </c>
      <c r="E5" s="258"/>
      <c r="F5" s="254" t="s">
        <v>249</v>
      </c>
    </row>
    <row r="6" spans="1:6" ht="21.75">
      <c r="A6" s="259" t="s">
        <v>103</v>
      </c>
      <c r="B6" s="260"/>
      <c r="C6" s="261"/>
      <c r="D6" s="259" t="s">
        <v>250</v>
      </c>
      <c r="E6" s="262" t="s">
        <v>251</v>
      </c>
      <c r="F6" s="263" t="s">
        <v>248</v>
      </c>
    </row>
    <row r="7" spans="1:6" ht="27.75">
      <c r="A7" s="264"/>
      <c r="B7" s="265" t="s">
        <v>164</v>
      </c>
      <c r="C7" s="266" t="s">
        <v>252</v>
      </c>
      <c r="D7" s="267"/>
      <c r="E7" s="268"/>
      <c r="F7" s="269"/>
    </row>
    <row r="8" spans="1:6" ht="21.75">
      <c r="A8" s="270">
        <v>10100</v>
      </c>
      <c r="B8" s="271"/>
      <c r="C8" s="271" t="s">
        <v>253</v>
      </c>
      <c r="D8" s="272">
        <v>96812</v>
      </c>
      <c r="E8" s="268">
        <v>1207</v>
      </c>
      <c r="F8" s="269">
        <f>SUM(D8:E8)</f>
        <v>98019</v>
      </c>
    </row>
    <row r="9" spans="1:6" ht="21.75">
      <c r="A9" s="273">
        <v>10200</v>
      </c>
      <c r="B9" s="274"/>
      <c r="C9" s="274" t="s">
        <v>254</v>
      </c>
      <c r="D9" s="275">
        <v>798</v>
      </c>
      <c r="E9" s="275">
        <v>20</v>
      </c>
      <c r="F9" s="275">
        <f aca="true" t="shared" si="0" ref="F9:F23">SUM(D9:E9)</f>
        <v>818</v>
      </c>
    </row>
    <row r="10" spans="1:6" ht="21.75">
      <c r="A10" s="273">
        <v>10300</v>
      </c>
      <c r="B10" s="274"/>
      <c r="C10" s="274" t="s">
        <v>255</v>
      </c>
      <c r="D10" s="275">
        <v>480</v>
      </c>
      <c r="E10" s="275">
        <v>6</v>
      </c>
      <c r="F10" s="275">
        <f t="shared" si="0"/>
        <v>486</v>
      </c>
    </row>
    <row r="11" spans="1:6" ht="21.75">
      <c r="A11" s="276">
        <v>15300</v>
      </c>
      <c r="B11" s="277"/>
      <c r="C11" s="277" t="s">
        <v>130</v>
      </c>
      <c r="D11" s="275">
        <v>429</v>
      </c>
      <c r="E11" s="275">
        <v>13</v>
      </c>
      <c r="F11" s="275">
        <f t="shared" si="0"/>
        <v>442</v>
      </c>
    </row>
    <row r="12" spans="1:6" ht="21.75">
      <c r="A12" s="276">
        <v>10400</v>
      </c>
      <c r="B12" s="277"/>
      <c r="C12" s="277" t="s">
        <v>167</v>
      </c>
      <c r="D12" s="275">
        <v>1122</v>
      </c>
      <c r="E12" s="275">
        <v>24</v>
      </c>
      <c r="F12" s="275">
        <f t="shared" si="0"/>
        <v>1146</v>
      </c>
    </row>
    <row r="13" spans="1:6" ht="21.75">
      <c r="A13" s="273">
        <v>10500</v>
      </c>
      <c r="B13" s="274"/>
      <c r="C13" s="274" t="s">
        <v>256</v>
      </c>
      <c r="D13" s="275">
        <v>4833</v>
      </c>
      <c r="E13" s="275">
        <v>46</v>
      </c>
      <c r="F13" s="275">
        <f t="shared" si="0"/>
        <v>4879</v>
      </c>
    </row>
    <row r="14" spans="1:6" ht="21.75">
      <c r="A14" s="273">
        <v>10600</v>
      </c>
      <c r="B14" s="274"/>
      <c r="C14" s="274" t="s">
        <v>169</v>
      </c>
      <c r="D14" s="275">
        <v>18709</v>
      </c>
      <c r="E14" s="275">
        <v>144</v>
      </c>
      <c r="F14" s="275">
        <f t="shared" si="0"/>
        <v>18853</v>
      </c>
    </row>
    <row r="15" spans="1:6" ht="21.75">
      <c r="A15" s="273">
        <v>12200</v>
      </c>
      <c r="B15" s="274"/>
      <c r="C15" s="274" t="s">
        <v>121</v>
      </c>
      <c r="D15" s="269">
        <v>243</v>
      </c>
      <c r="E15" s="278">
        <v>0</v>
      </c>
      <c r="F15" s="275">
        <f t="shared" si="0"/>
        <v>243</v>
      </c>
    </row>
    <row r="16" spans="1:6" ht="21.75">
      <c r="A16" s="273">
        <v>12600</v>
      </c>
      <c r="B16" s="274"/>
      <c r="C16" s="274" t="s">
        <v>257</v>
      </c>
      <c r="D16" s="275">
        <v>138</v>
      </c>
      <c r="E16" s="278">
        <v>0</v>
      </c>
      <c r="F16" s="275">
        <f t="shared" si="0"/>
        <v>138</v>
      </c>
    </row>
    <row r="17" spans="1:6" ht="21.75">
      <c r="A17" s="273">
        <v>12700</v>
      </c>
      <c r="B17" s="274"/>
      <c r="C17" s="274" t="s">
        <v>258</v>
      </c>
      <c r="D17" s="275">
        <v>470</v>
      </c>
      <c r="E17" s="275">
        <v>2</v>
      </c>
      <c r="F17" s="275">
        <f t="shared" si="0"/>
        <v>472</v>
      </c>
    </row>
    <row r="18" spans="1:6" ht="21.75">
      <c r="A18" s="273">
        <v>12900</v>
      </c>
      <c r="B18" s="274"/>
      <c r="C18" s="274" t="s">
        <v>259</v>
      </c>
      <c r="D18" s="275">
        <v>119</v>
      </c>
      <c r="E18" s="279">
        <v>0</v>
      </c>
      <c r="F18" s="275">
        <f t="shared" si="0"/>
        <v>119</v>
      </c>
    </row>
    <row r="19" spans="1:6" ht="21.75">
      <c r="A19" s="273">
        <v>13000</v>
      </c>
      <c r="B19" s="274"/>
      <c r="C19" s="274" t="s">
        <v>260</v>
      </c>
      <c r="D19" s="275">
        <v>2583</v>
      </c>
      <c r="E19" s="275">
        <v>10</v>
      </c>
      <c r="F19" s="275">
        <f t="shared" si="0"/>
        <v>2593</v>
      </c>
    </row>
    <row r="20" spans="1:6" ht="21.75">
      <c r="A20" s="273">
        <v>14000</v>
      </c>
      <c r="B20" s="274"/>
      <c r="C20" s="280" t="s">
        <v>261</v>
      </c>
      <c r="D20" s="275">
        <v>5918</v>
      </c>
      <c r="E20" s="281">
        <v>515</v>
      </c>
      <c r="F20" s="275">
        <f t="shared" si="0"/>
        <v>6433</v>
      </c>
    </row>
    <row r="21" spans="1:6" ht="21.75">
      <c r="A21" s="270">
        <v>14100</v>
      </c>
      <c r="B21" s="271"/>
      <c r="C21" s="271" t="s">
        <v>262</v>
      </c>
      <c r="D21" s="269">
        <v>241</v>
      </c>
      <c r="E21" s="282">
        <v>2</v>
      </c>
      <c r="F21" s="275">
        <f t="shared" si="0"/>
        <v>243</v>
      </c>
    </row>
    <row r="22" spans="1:6" ht="21.75">
      <c r="A22" s="273">
        <v>16000</v>
      </c>
      <c r="B22" s="274"/>
      <c r="C22" s="280" t="s">
        <v>263</v>
      </c>
      <c r="D22" s="275">
        <v>1339</v>
      </c>
      <c r="E22" s="281">
        <v>17</v>
      </c>
      <c r="F22" s="275">
        <f>SUM(D22:E22)</f>
        <v>1356</v>
      </c>
    </row>
    <row r="23" spans="1:6" ht="21.75">
      <c r="A23" s="283">
        <v>16100</v>
      </c>
      <c r="B23" s="284"/>
      <c r="C23" s="284" t="s">
        <v>264</v>
      </c>
      <c r="D23" s="285">
        <v>2034</v>
      </c>
      <c r="E23" s="279">
        <v>0</v>
      </c>
      <c r="F23" s="269">
        <f t="shared" si="0"/>
        <v>2034</v>
      </c>
    </row>
    <row r="24" spans="1:6" ht="21.75">
      <c r="A24" s="286"/>
      <c r="B24" s="287"/>
      <c r="C24" s="288" t="s">
        <v>149</v>
      </c>
      <c r="D24" s="289">
        <f>SUM(D8:D23)</f>
        <v>136268</v>
      </c>
      <c r="E24" s="289">
        <f>SUM(E8:E23)</f>
        <v>2006</v>
      </c>
      <c r="F24" s="290">
        <f>SUM(F8:F23)</f>
        <v>138274</v>
      </c>
    </row>
    <row r="25" spans="1:6" ht="24.75">
      <c r="A25" s="264"/>
      <c r="B25" s="291" t="s">
        <v>173</v>
      </c>
      <c r="C25" s="292" t="s">
        <v>174</v>
      </c>
      <c r="D25" s="267"/>
      <c r="E25" s="293"/>
      <c r="F25" s="294"/>
    </row>
    <row r="26" spans="1:6" ht="21.75">
      <c r="A26" s="276">
        <v>10109</v>
      </c>
      <c r="B26" s="277"/>
      <c r="C26" s="295" t="s">
        <v>265</v>
      </c>
      <c r="D26" s="296">
        <v>3567</v>
      </c>
      <c r="E26" s="297">
        <v>0</v>
      </c>
      <c r="F26" s="298">
        <f aca="true" t="shared" si="1" ref="F26:F31">SUM(D26:E26)</f>
        <v>3567</v>
      </c>
    </row>
    <row r="27" spans="1:6" ht="21.75">
      <c r="A27" s="273">
        <v>10114</v>
      </c>
      <c r="B27" s="274"/>
      <c r="C27" s="274" t="s">
        <v>266</v>
      </c>
      <c r="D27" s="275">
        <v>748</v>
      </c>
      <c r="E27" s="275">
        <v>6</v>
      </c>
      <c r="F27" s="275">
        <f>SUM(D27:E27)</f>
        <v>754</v>
      </c>
    </row>
    <row r="28" spans="1:6" ht="21.75">
      <c r="A28" s="276">
        <v>10700</v>
      </c>
      <c r="B28" s="277"/>
      <c r="C28" s="277" t="s">
        <v>267</v>
      </c>
      <c r="D28" s="269">
        <v>14338</v>
      </c>
      <c r="E28" s="269">
        <v>58</v>
      </c>
      <c r="F28" s="269">
        <f t="shared" si="1"/>
        <v>14396</v>
      </c>
    </row>
    <row r="29" spans="1:6" ht="21.75">
      <c r="A29" s="299">
        <v>11200</v>
      </c>
      <c r="B29" s="300"/>
      <c r="C29" s="300" t="s">
        <v>268</v>
      </c>
      <c r="D29" s="301">
        <v>10644</v>
      </c>
      <c r="E29" s="302">
        <v>24</v>
      </c>
      <c r="F29" s="275">
        <f t="shared" si="1"/>
        <v>10668</v>
      </c>
    </row>
    <row r="30" spans="1:6" ht="21.75">
      <c r="A30" s="273">
        <v>12400</v>
      </c>
      <c r="B30" s="274"/>
      <c r="C30" s="274" t="s">
        <v>123</v>
      </c>
      <c r="D30" s="275">
        <v>1438</v>
      </c>
      <c r="E30" s="275">
        <v>26</v>
      </c>
      <c r="F30" s="269">
        <f t="shared" si="1"/>
        <v>1464</v>
      </c>
    </row>
    <row r="31" spans="1:6" ht="21.75">
      <c r="A31" s="270">
        <v>16200</v>
      </c>
      <c r="B31" s="271"/>
      <c r="C31" s="271" t="s">
        <v>269</v>
      </c>
      <c r="D31" s="269">
        <v>2735</v>
      </c>
      <c r="E31" s="269">
        <v>32</v>
      </c>
      <c r="F31" s="275">
        <f t="shared" si="1"/>
        <v>2767</v>
      </c>
    </row>
    <row r="32" spans="1:6" ht="21.75">
      <c r="A32" s="286"/>
      <c r="B32" s="287"/>
      <c r="C32" s="288" t="s">
        <v>179</v>
      </c>
      <c r="D32" s="289">
        <f>SUM(D26:D31)</f>
        <v>33470</v>
      </c>
      <c r="E32" s="289">
        <f>SUM(E26:E31)</f>
        <v>146</v>
      </c>
      <c r="F32" s="289">
        <f>SUM(F26:F31)</f>
        <v>33616</v>
      </c>
    </row>
    <row r="33" spans="1:6" ht="24.75">
      <c r="A33" s="303"/>
      <c r="B33" s="304" t="s">
        <v>180</v>
      </c>
      <c r="C33" s="305" t="s">
        <v>181</v>
      </c>
      <c r="D33" s="272"/>
      <c r="E33" s="293"/>
      <c r="F33" s="294"/>
    </row>
    <row r="34" spans="1:6" ht="21.75">
      <c r="A34" s="273">
        <v>10690</v>
      </c>
      <c r="B34" s="274"/>
      <c r="C34" s="274" t="s">
        <v>270</v>
      </c>
      <c r="D34" s="275">
        <v>19</v>
      </c>
      <c r="E34" s="281">
        <v>3</v>
      </c>
      <c r="F34" s="275">
        <f aca="true" t="shared" si="2" ref="F34:F41">SUM(D34:E34)</f>
        <v>22</v>
      </c>
    </row>
    <row r="35" spans="1:6" ht="21.75">
      <c r="A35" s="273">
        <v>11400</v>
      </c>
      <c r="B35" s="274"/>
      <c r="C35" s="274" t="s">
        <v>182</v>
      </c>
      <c r="D35" s="275">
        <v>233041</v>
      </c>
      <c r="E35" s="275">
        <v>1122</v>
      </c>
      <c r="F35" s="275">
        <f t="shared" si="2"/>
        <v>234163</v>
      </c>
    </row>
    <row r="36" spans="1:6" ht="21.75">
      <c r="A36" s="276">
        <v>13700</v>
      </c>
      <c r="B36" s="277"/>
      <c r="C36" s="277" t="s">
        <v>127</v>
      </c>
      <c r="D36" s="298">
        <v>63426</v>
      </c>
      <c r="E36" s="298">
        <v>1286</v>
      </c>
      <c r="F36" s="298">
        <f t="shared" si="2"/>
        <v>64712</v>
      </c>
    </row>
    <row r="37" spans="1:6" ht="21.75">
      <c r="A37" s="273">
        <v>15200</v>
      </c>
      <c r="B37" s="274"/>
      <c r="C37" s="274" t="s">
        <v>271</v>
      </c>
      <c r="D37" s="275">
        <v>416</v>
      </c>
      <c r="E37" s="306"/>
      <c r="F37" s="298">
        <f t="shared" si="2"/>
        <v>416</v>
      </c>
    </row>
    <row r="38" spans="1:6" ht="21.75">
      <c r="A38" s="273">
        <v>15500</v>
      </c>
      <c r="B38" s="274"/>
      <c r="C38" s="274" t="s">
        <v>272</v>
      </c>
      <c r="D38" s="275">
        <v>18917</v>
      </c>
      <c r="E38" s="306">
        <v>240</v>
      </c>
      <c r="F38" s="298">
        <f t="shared" si="2"/>
        <v>19157</v>
      </c>
    </row>
    <row r="39" spans="1:6" ht="21.75">
      <c r="A39" s="270">
        <v>15902</v>
      </c>
      <c r="B39" s="271"/>
      <c r="C39" s="271" t="s">
        <v>273</v>
      </c>
      <c r="D39" s="272">
        <v>845</v>
      </c>
      <c r="E39" s="307">
        <v>5</v>
      </c>
      <c r="F39" s="298">
        <f t="shared" si="2"/>
        <v>850</v>
      </c>
    </row>
    <row r="40" spans="1:6" ht="21.75">
      <c r="A40" s="273">
        <v>17200</v>
      </c>
      <c r="B40" s="274"/>
      <c r="C40" s="274" t="s">
        <v>274</v>
      </c>
      <c r="D40" s="275">
        <v>101</v>
      </c>
      <c r="E40" s="306"/>
      <c r="F40" s="298">
        <f t="shared" si="2"/>
        <v>101</v>
      </c>
    </row>
    <row r="41" spans="1:6" ht="43.5">
      <c r="A41" s="308" t="s">
        <v>275</v>
      </c>
      <c r="B41" s="274"/>
      <c r="C41" s="309" t="s">
        <v>276</v>
      </c>
      <c r="D41" s="275">
        <v>11552</v>
      </c>
      <c r="E41" s="275">
        <v>139</v>
      </c>
      <c r="F41" s="275">
        <f t="shared" si="2"/>
        <v>11691</v>
      </c>
    </row>
    <row r="42" spans="1:6" ht="21.75">
      <c r="A42" s="286"/>
      <c r="B42" s="287"/>
      <c r="C42" s="288" t="s">
        <v>187</v>
      </c>
      <c r="D42" s="290">
        <f>SUM(D34:D41)</f>
        <v>328317</v>
      </c>
      <c r="E42" s="290">
        <f>SUM(E34:E41)</f>
        <v>2795</v>
      </c>
      <c r="F42" s="290">
        <f>SUM(F34:F41)</f>
        <v>331112</v>
      </c>
    </row>
    <row r="43" spans="1:6" ht="24.75">
      <c r="A43" s="264"/>
      <c r="B43" s="291" t="s">
        <v>188</v>
      </c>
      <c r="C43" s="292" t="s">
        <v>277</v>
      </c>
      <c r="D43" s="267"/>
      <c r="E43" s="293"/>
      <c r="F43" s="294"/>
    </row>
    <row r="44" spans="1:6" ht="21.75">
      <c r="A44" s="310">
        <v>11300</v>
      </c>
      <c r="B44" s="311"/>
      <c r="C44" s="311" t="s">
        <v>278</v>
      </c>
      <c r="D44" s="269">
        <v>133481</v>
      </c>
      <c r="E44" s="269">
        <v>5396</v>
      </c>
      <c r="F44" s="269">
        <f>SUM(D44:E44)</f>
        <v>138877</v>
      </c>
    </row>
    <row r="45" spans="1:6" ht="21.75">
      <c r="A45" s="286"/>
      <c r="B45" s="287"/>
      <c r="C45" s="288" t="s">
        <v>191</v>
      </c>
      <c r="D45" s="289">
        <f>SUM(D44)</f>
        <v>133481</v>
      </c>
      <c r="E45" s="312">
        <f>SUM(E44)</f>
        <v>5396</v>
      </c>
      <c r="F45" s="290">
        <f>SUM(F43:F44)</f>
        <v>138877</v>
      </c>
    </row>
    <row r="46" spans="1:6" ht="21.75">
      <c r="A46" s="1"/>
      <c r="B46" s="1"/>
      <c r="C46" s="1"/>
      <c r="D46" s="1"/>
      <c r="E46" s="1"/>
      <c r="F46" s="1"/>
    </row>
    <row r="47" spans="1:6" ht="21.75">
      <c r="A47" s="1"/>
      <c r="B47" s="1"/>
      <c r="C47" s="1"/>
      <c r="D47" s="1"/>
      <c r="E47" s="1"/>
      <c r="F47" s="1"/>
    </row>
    <row r="48" spans="1:6" ht="24.75">
      <c r="A48" s="144" t="s">
        <v>279</v>
      </c>
      <c r="B48" s="144"/>
      <c r="C48" s="144"/>
      <c r="D48" s="144"/>
      <c r="E48" s="144"/>
      <c r="F48" s="144"/>
    </row>
    <row r="49" spans="1:6" ht="23.25">
      <c r="A49" s="43" t="s">
        <v>246</v>
      </c>
      <c r="B49" s="43"/>
      <c r="C49" s="43"/>
      <c r="D49" s="43"/>
      <c r="E49" s="43"/>
      <c r="F49" s="43"/>
    </row>
    <row r="50" spans="1:6" ht="23.25">
      <c r="A50" s="43" t="s">
        <v>247</v>
      </c>
      <c r="B50" s="43"/>
      <c r="C50" s="43"/>
      <c r="D50" s="43"/>
      <c r="E50" s="43"/>
      <c r="F50" s="43"/>
    </row>
    <row r="51" spans="1:6" ht="21.75">
      <c r="A51" s="252"/>
      <c r="B51" s="252"/>
      <c r="C51" s="252"/>
      <c r="D51" s="252"/>
      <c r="E51" s="252"/>
      <c r="F51" s="253" t="s">
        <v>53</v>
      </c>
    </row>
    <row r="52" spans="1:6" ht="21.75">
      <c r="A52" s="254" t="s">
        <v>101</v>
      </c>
      <c r="B52" s="255" t="s">
        <v>102</v>
      </c>
      <c r="C52" s="256"/>
      <c r="D52" s="257" t="s">
        <v>248</v>
      </c>
      <c r="E52" s="258"/>
      <c r="F52" s="254" t="s">
        <v>249</v>
      </c>
    </row>
    <row r="53" spans="1:6" ht="21.75">
      <c r="A53" s="259" t="s">
        <v>103</v>
      </c>
      <c r="B53" s="260"/>
      <c r="C53" s="261"/>
      <c r="D53" s="259" t="s">
        <v>250</v>
      </c>
      <c r="E53" s="313" t="s">
        <v>251</v>
      </c>
      <c r="F53" s="263" t="s">
        <v>248</v>
      </c>
    </row>
    <row r="54" spans="1:6" ht="24.75">
      <c r="A54" s="264"/>
      <c r="B54" s="291" t="s">
        <v>193</v>
      </c>
      <c r="C54" s="292" t="s">
        <v>280</v>
      </c>
      <c r="D54" s="267"/>
      <c r="E54" s="293"/>
      <c r="F54" s="294"/>
    </row>
    <row r="55" spans="1:6" ht="43.5">
      <c r="A55" s="314" t="s">
        <v>281</v>
      </c>
      <c r="B55" s="271"/>
      <c r="C55" s="271" t="s">
        <v>282</v>
      </c>
      <c r="D55" s="269">
        <v>30018</v>
      </c>
      <c r="E55" s="269">
        <v>47</v>
      </c>
      <c r="F55" s="269">
        <f aca="true" t="shared" si="3" ref="F55:F60">SUM(D55:E55)</f>
        <v>30065</v>
      </c>
    </row>
    <row r="56" spans="1:6" ht="21.75">
      <c r="A56" s="273">
        <v>13100</v>
      </c>
      <c r="B56" s="274"/>
      <c r="C56" s="274" t="s">
        <v>126</v>
      </c>
      <c r="D56" s="275">
        <v>1904</v>
      </c>
      <c r="E56" s="275">
        <v>9</v>
      </c>
      <c r="F56" s="275">
        <f t="shared" si="3"/>
        <v>1913</v>
      </c>
    </row>
    <row r="57" spans="1:6" ht="21.75">
      <c r="A57" s="273">
        <v>13200</v>
      </c>
      <c r="B57" s="274"/>
      <c r="C57" s="274" t="s">
        <v>283</v>
      </c>
      <c r="D57" s="269">
        <v>92</v>
      </c>
      <c r="E57" s="315">
        <v>0</v>
      </c>
      <c r="F57" s="275">
        <f t="shared" si="3"/>
        <v>92</v>
      </c>
    </row>
    <row r="58" spans="1:6" ht="21.75">
      <c r="A58" s="273">
        <v>14214</v>
      </c>
      <c r="B58" s="274"/>
      <c r="C58" s="274" t="s">
        <v>284</v>
      </c>
      <c r="D58" s="301">
        <v>1055</v>
      </c>
      <c r="E58" s="315">
        <v>0</v>
      </c>
      <c r="F58" s="269">
        <f t="shared" si="3"/>
        <v>1055</v>
      </c>
    </row>
    <row r="59" spans="1:6" ht="21.75">
      <c r="A59" s="270">
        <v>15600</v>
      </c>
      <c r="B59" s="271"/>
      <c r="C59" s="271" t="s">
        <v>285</v>
      </c>
      <c r="D59" s="272">
        <v>14240</v>
      </c>
      <c r="E59" s="297">
        <v>0</v>
      </c>
      <c r="F59" s="275">
        <f t="shared" si="3"/>
        <v>14240</v>
      </c>
    </row>
    <row r="60" spans="1:6" ht="21.75">
      <c r="A60" s="273">
        <v>15800</v>
      </c>
      <c r="B60" s="300"/>
      <c r="C60" s="300" t="s">
        <v>286</v>
      </c>
      <c r="D60" s="316">
        <v>4039</v>
      </c>
      <c r="E60" s="279">
        <v>0</v>
      </c>
      <c r="F60" s="269">
        <f t="shared" si="3"/>
        <v>4039</v>
      </c>
    </row>
    <row r="61" spans="1:6" ht="43.5">
      <c r="A61" s="314" t="s">
        <v>287</v>
      </c>
      <c r="B61" s="284"/>
      <c r="C61" s="284" t="s">
        <v>195</v>
      </c>
      <c r="D61" s="317">
        <v>3253</v>
      </c>
      <c r="E61" s="318">
        <v>9</v>
      </c>
      <c r="F61" s="285">
        <f>SUM(D61:E61)</f>
        <v>3262</v>
      </c>
    </row>
    <row r="62" spans="1:6" ht="21.75">
      <c r="A62" s="286"/>
      <c r="B62" s="287"/>
      <c r="C62" s="288" t="s">
        <v>196</v>
      </c>
      <c r="D62" s="289">
        <f>SUM(D55:D61)</f>
        <v>54601</v>
      </c>
      <c r="E62" s="312">
        <f>SUM(E55:E61)</f>
        <v>65</v>
      </c>
      <c r="F62" s="290">
        <f>SUM(F55:F61)</f>
        <v>54666</v>
      </c>
    </row>
    <row r="63" spans="1:6" ht="24.75">
      <c r="A63" s="264"/>
      <c r="B63" s="291" t="s">
        <v>197</v>
      </c>
      <c r="C63" s="155" t="s">
        <v>288</v>
      </c>
      <c r="D63" s="264"/>
      <c r="E63" s="1"/>
      <c r="F63" s="319"/>
    </row>
    <row r="64" spans="1:6" ht="21.75">
      <c r="A64" s="276">
        <v>10100</v>
      </c>
      <c r="B64" s="277"/>
      <c r="C64" s="320" t="s">
        <v>289</v>
      </c>
      <c r="D64" s="303"/>
      <c r="E64" s="1"/>
      <c r="F64" s="319"/>
    </row>
    <row r="65" spans="1:6" ht="21.75">
      <c r="A65" s="276">
        <v>10103</v>
      </c>
      <c r="B65" s="277"/>
      <c r="C65" s="320" t="s">
        <v>290</v>
      </c>
      <c r="D65" s="301">
        <v>10391</v>
      </c>
      <c r="E65" s="302">
        <v>86</v>
      </c>
      <c r="F65" s="275">
        <f>SUM(D65:E65)</f>
        <v>10477</v>
      </c>
    </row>
    <row r="66" spans="1:6" ht="21.75">
      <c r="A66" s="276">
        <v>10105</v>
      </c>
      <c r="B66" s="277"/>
      <c r="C66" s="320" t="s">
        <v>291</v>
      </c>
      <c r="D66" s="301">
        <v>733</v>
      </c>
      <c r="E66" s="321">
        <v>2</v>
      </c>
      <c r="F66" s="275">
        <f aca="true" t="shared" si="4" ref="F66:F81">SUM(D66:E66)</f>
        <v>735</v>
      </c>
    </row>
    <row r="67" spans="1:6" ht="21.75">
      <c r="A67" s="276">
        <v>10107</v>
      </c>
      <c r="B67" s="277"/>
      <c r="C67" s="320" t="s">
        <v>292</v>
      </c>
      <c r="D67" s="296">
        <v>1819</v>
      </c>
      <c r="E67" s="302">
        <v>3</v>
      </c>
      <c r="F67" s="275">
        <f t="shared" si="4"/>
        <v>1822</v>
      </c>
    </row>
    <row r="68" spans="1:6" ht="21.75">
      <c r="A68" s="276">
        <v>10111</v>
      </c>
      <c r="B68" s="277"/>
      <c r="C68" s="320" t="s">
        <v>293</v>
      </c>
      <c r="D68" s="296">
        <v>177</v>
      </c>
      <c r="E68" s="302">
        <v>7</v>
      </c>
      <c r="F68" s="275">
        <f t="shared" si="4"/>
        <v>184</v>
      </c>
    </row>
    <row r="69" spans="1:6" ht="43.5">
      <c r="A69" s="308" t="s">
        <v>294</v>
      </c>
      <c r="B69" s="274"/>
      <c r="C69" s="322" t="s">
        <v>295</v>
      </c>
      <c r="D69" s="275">
        <v>6392</v>
      </c>
      <c r="E69" s="323">
        <v>8</v>
      </c>
      <c r="F69" s="275">
        <f t="shared" si="4"/>
        <v>6400</v>
      </c>
    </row>
    <row r="70" spans="1:6" ht="43.5">
      <c r="A70" s="324" t="s">
        <v>296</v>
      </c>
      <c r="B70" s="300"/>
      <c r="C70" s="320" t="s">
        <v>297</v>
      </c>
      <c r="D70" s="296">
        <v>11180</v>
      </c>
      <c r="E70" s="296">
        <v>268</v>
      </c>
      <c r="F70" s="275">
        <f t="shared" si="4"/>
        <v>11448</v>
      </c>
    </row>
    <row r="71" spans="1:6" ht="21.75">
      <c r="A71" s="299">
        <v>12100</v>
      </c>
      <c r="B71" s="300"/>
      <c r="C71" s="325" t="s">
        <v>298</v>
      </c>
      <c r="D71" s="269"/>
      <c r="E71" s="269"/>
      <c r="F71" s="275">
        <f t="shared" si="4"/>
        <v>0</v>
      </c>
    </row>
    <row r="72" spans="1:6" ht="43.5">
      <c r="A72" s="308" t="s">
        <v>299</v>
      </c>
      <c r="B72" s="274"/>
      <c r="C72" s="322" t="s">
        <v>300</v>
      </c>
      <c r="D72" s="275">
        <v>22682</v>
      </c>
      <c r="E72" s="275">
        <v>383</v>
      </c>
      <c r="F72" s="275">
        <f t="shared" si="4"/>
        <v>23065</v>
      </c>
    </row>
    <row r="73" spans="1:6" ht="21.75">
      <c r="A73" s="273">
        <v>12107</v>
      </c>
      <c r="B73" s="274"/>
      <c r="C73" s="322" t="s">
        <v>301</v>
      </c>
      <c r="D73" s="275">
        <v>7110</v>
      </c>
      <c r="E73" s="275">
        <v>47</v>
      </c>
      <c r="F73" s="275">
        <f t="shared" si="4"/>
        <v>7157</v>
      </c>
    </row>
    <row r="74" spans="1:6" ht="43.5">
      <c r="A74" s="324" t="s">
        <v>302</v>
      </c>
      <c r="B74" s="274"/>
      <c r="C74" s="322" t="s">
        <v>303</v>
      </c>
      <c r="D74" s="275">
        <v>1443</v>
      </c>
      <c r="E74" s="275">
        <v>57</v>
      </c>
      <c r="F74" s="275">
        <f t="shared" si="4"/>
        <v>1500</v>
      </c>
    </row>
    <row r="75" spans="1:6" ht="65.25">
      <c r="A75" s="308" t="s">
        <v>304</v>
      </c>
      <c r="B75" s="274"/>
      <c r="C75" s="322" t="s">
        <v>305</v>
      </c>
      <c r="D75" s="275">
        <v>17467</v>
      </c>
      <c r="E75" s="275">
        <v>225</v>
      </c>
      <c r="F75" s="275">
        <f t="shared" si="4"/>
        <v>17692</v>
      </c>
    </row>
    <row r="76" spans="1:6" ht="21.75">
      <c r="A76" s="273">
        <v>12307</v>
      </c>
      <c r="B76" s="274"/>
      <c r="C76" s="322" t="s">
        <v>306</v>
      </c>
      <c r="D76" s="275">
        <v>5237</v>
      </c>
      <c r="E76" s="275">
        <v>35</v>
      </c>
      <c r="F76" s="275">
        <f>SUM(D76:E76)</f>
        <v>5272</v>
      </c>
    </row>
    <row r="77" spans="1:6" ht="21.75">
      <c r="A77" s="273">
        <v>13300</v>
      </c>
      <c r="B77" s="274"/>
      <c r="C77" s="322" t="s">
        <v>307</v>
      </c>
      <c r="D77" s="275">
        <v>150</v>
      </c>
      <c r="E77" s="275">
        <v>1</v>
      </c>
      <c r="F77" s="275">
        <f t="shared" si="4"/>
        <v>151</v>
      </c>
    </row>
    <row r="78" spans="1:6" ht="21.75">
      <c r="A78" s="286"/>
      <c r="B78" s="287"/>
      <c r="C78" s="326" t="s">
        <v>153</v>
      </c>
      <c r="D78" s="289">
        <f>SUM(D65:D77)</f>
        <v>84781</v>
      </c>
      <c r="E78" s="289">
        <f>SUM(E65:E77)</f>
        <v>1122</v>
      </c>
      <c r="F78" s="290">
        <f>SUM(F65:F77)</f>
        <v>85903</v>
      </c>
    </row>
    <row r="79" spans="1:6" ht="24.75">
      <c r="A79" s="303"/>
      <c r="B79" s="327" t="s">
        <v>205</v>
      </c>
      <c r="C79" s="174" t="s">
        <v>308</v>
      </c>
      <c r="D79" s="272"/>
      <c r="E79" s="293"/>
      <c r="F79" s="294">
        <f t="shared" si="4"/>
        <v>0</v>
      </c>
    </row>
    <row r="80" spans="1:6" ht="21.75">
      <c r="A80" s="270">
        <v>10800</v>
      </c>
      <c r="B80" s="328"/>
      <c r="C80" s="329" t="s">
        <v>309</v>
      </c>
      <c r="D80" s="298">
        <v>12299</v>
      </c>
      <c r="E80" s="298">
        <v>60</v>
      </c>
      <c r="F80" s="298">
        <f t="shared" si="4"/>
        <v>12359</v>
      </c>
    </row>
    <row r="81" spans="1:6" ht="21.75">
      <c r="A81" s="283">
        <v>11600</v>
      </c>
      <c r="B81" s="284"/>
      <c r="C81" s="330" t="s">
        <v>310</v>
      </c>
      <c r="D81" s="285">
        <v>2481</v>
      </c>
      <c r="E81" s="285">
        <v>11</v>
      </c>
      <c r="F81" s="285">
        <f t="shared" si="4"/>
        <v>2492</v>
      </c>
    </row>
    <row r="82" spans="1:6" ht="21.75">
      <c r="A82" s="1"/>
      <c r="B82" s="1"/>
      <c r="C82" s="1"/>
      <c r="D82" s="1"/>
      <c r="E82" s="1"/>
      <c r="F82" s="1"/>
    </row>
    <row r="83" spans="1:6" ht="21.75">
      <c r="A83" s="1"/>
      <c r="B83" s="1"/>
      <c r="C83" s="1"/>
      <c r="D83" s="1"/>
      <c r="E83" s="1"/>
      <c r="F83" s="1"/>
    </row>
    <row r="84" spans="1:6" ht="24.75">
      <c r="A84" s="144" t="s">
        <v>279</v>
      </c>
      <c r="B84" s="144"/>
      <c r="C84" s="144"/>
      <c r="D84" s="144"/>
      <c r="E84" s="144"/>
      <c r="F84" s="144"/>
    </row>
    <row r="85" spans="1:6" ht="23.25">
      <c r="A85" s="43" t="s">
        <v>246</v>
      </c>
      <c r="B85" s="43"/>
      <c r="C85" s="43"/>
      <c r="D85" s="43"/>
      <c r="E85" s="43"/>
      <c r="F85" s="43"/>
    </row>
    <row r="86" spans="1:6" ht="23.25">
      <c r="A86" s="43" t="s">
        <v>247</v>
      </c>
      <c r="B86" s="43"/>
      <c r="C86" s="43"/>
      <c r="D86" s="43"/>
      <c r="E86" s="43"/>
      <c r="F86" s="43"/>
    </row>
    <row r="87" spans="1:6" ht="21.75">
      <c r="A87" s="252"/>
      <c r="B87" s="252"/>
      <c r="C87" s="252"/>
      <c r="D87" s="252"/>
      <c r="E87" s="252"/>
      <c r="F87" s="253" t="s">
        <v>53</v>
      </c>
    </row>
    <row r="88" spans="1:6" ht="21.75">
      <c r="A88" s="254" t="s">
        <v>101</v>
      </c>
      <c r="B88" s="255" t="s">
        <v>102</v>
      </c>
      <c r="C88" s="256"/>
      <c r="D88" s="257" t="s">
        <v>248</v>
      </c>
      <c r="E88" s="258"/>
      <c r="F88" s="254" t="s">
        <v>249</v>
      </c>
    </row>
    <row r="89" spans="1:6" ht="21.75">
      <c r="A89" s="259" t="s">
        <v>103</v>
      </c>
      <c r="B89" s="260"/>
      <c r="C89" s="261"/>
      <c r="D89" s="259" t="s">
        <v>250</v>
      </c>
      <c r="E89" s="313" t="s">
        <v>251</v>
      </c>
      <c r="F89" s="263" t="s">
        <v>248</v>
      </c>
    </row>
    <row r="90" spans="1:6" ht="21.75">
      <c r="A90" s="331"/>
      <c r="B90" s="332"/>
      <c r="C90" s="333" t="s">
        <v>311</v>
      </c>
      <c r="D90" s="334"/>
      <c r="E90" s="335"/>
      <c r="F90" s="336">
        <f>SUM(D90:E90)</f>
        <v>0</v>
      </c>
    </row>
    <row r="91" spans="1:6" ht="21.75">
      <c r="A91" s="276">
        <v>14204</v>
      </c>
      <c r="B91" s="277"/>
      <c r="C91" s="320" t="s">
        <v>312</v>
      </c>
      <c r="D91" s="296">
        <v>348</v>
      </c>
      <c r="E91" s="337">
        <v>0</v>
      </c>
      <c r="F91" s="298">
        <f>SUM(D91:E91)</f>
        <v>348</v>
      </c>
    </row>
    <row r="92" spans="1:6" ht="21.75">
      <c r="A92" s="273">
        <v>14219</v>
      </c>
      <c r="B92" s="274"/>
      <c r="C92" s="322" t="s">
        <v>313</v>
      </c>
      <c r="D92" s="301">
        <v>484</v>
      </c>
      <c r="E92" s="338">
        <v>0</v>
      </c>
      <c r="F92" s="275">
        <f>SUM(D92:E92)</f>
        <v>484</v>
      </c>
    </row>
    <row r="93" spans="1:6" ht="21.75">
      <c r="A93" s="273">
        <v>15000</v>
      </c>
      <c r="B93" s="274"/>
      <c r="C93" s="322" t="s">
        <v>129</v>
      </c>
      <c r="D93" s="301">
        <v>6945</v>
      </c>
      <c r="E93" s="321">
        <v>18</v>
      </c>
      <c r="F93" s="275">
        <f>SUM(D93:E93)</f>
        <v>6963</v>
      </c>
    </row>
    <row r="94" spans="1:6" ht="21.75">
      <c r="A94" s="273">
        <v>15901</v>
      </c>
      <c r="B94" s="274"/>
      <c r="C94" s="32" t="s">
        <v>208</v>
      </c>
      <c r="D94" s="301">
        <v>7713</v>
      </c>
      <c r="E94" s="302">
        <v>87</v>
      </c>
      <c r="F94" s="275">
        <f>SUM(D94:E94)</f>
        <v>7800</v>
      </c>
    </row>
    <row r="95" spans="1:6" ht="21.75">
      <c r="A95" s="339"/>
      <c r="B95" s="287"/>
      <c r="C95" s="326" t="s">
        <v>209</v>
      </c>
      <c r="D95" s="289">
        <f>SUM(D80:D94)</f>
        <v>30270</v>
      </c>
      <c r="E95" s="289">
        <f>SUM(E80:E94)</f>
        <v>176</v>
      </c>
      <c r="F95" s="290">
        <f>SUM(F80:F94)</f>
        <v>30446</v>
      </c>
    </row>
    <row r="96" spans="1:6" ht="27.75">
      <c r="A96" s="299"/>
      <c r="B96" s="340" t="s">
        <v>210</v>
      </c>
      <c r="C96" s="341" t="s">
        <v>314</v>
      </c>
      <c r="D96" s="267"/>
      <c r="E96" s="342"/>
      <c r="F96" s="269">
        <f>SUM(D96:E96)</f>
        <v>0</v>
      </c>
    </row>
    <row r="97" spans="1:6" ht="21.75">
      <c r="A97" s="270">
        <v>11000</v>
      </c>
      <c r="B97" s="271"/>
      <c r="C97" s="320" t="s">
        <v>212</v>
      </c>
      <c r="D97" s="298">
        <v>3792</v>
      </c>
      <c r="E97" s="298">
        <v>15</v>
      </c>
      <c r="F97" s="298">
        <f>SUM(D97:E97)</f>
        <v>3807</v>
      </c>
    </row>
    <row r="98" spans="1:6" ht="43.5">
      <c r="A98" s="308" t="s">
        <v>315</v>
      </c>
      <c r="B98" s="274"/>
      <c r="C98" s="343" t="s">
        <v>316</v>
      </c>
      <c r="D98" s="344">
        <v>142770</v>
      </c>
      <c r="E98" s="321">
        <v>2094</v>
      </c>
      <c r="F98" s="269">
        <f>SUM(D98:E98)</f>
        <v>144864</v>
      </c>
    </row>
    <row r="99" spans="1:6" ht="21.75">
      <c r="A99" s="286"/>
      <c r="B99" s="287"/>
      <c r="C99" s="326" t="s">
        <v>215</v>
      </c>
      <c r="D99" s="289">
        <f>SUM(D97:D98)</f>
        <v>146562</v>
      </c>
      <c r="E99" s="289">
        <f>SUM(E97:E98)</f>
        <v>2109</v>
      </c>
      <c r="F99" s="290">
        <f>SUM(F97:F98)</f>
        <v>148671</v>
      </c>
    </row>
    <row r="100" spans="1:6" ht="27.75">
      <c r="A100" s="303"/>
      <c r="B100" s="265" t="s">
        <v>216</v>
      </c>
      <c r="C100" s="345" t="s">
        <v>317</v>
      </c>
      <c r="D100" s="316"/>
      <c r="E100" s="293"/>
      <c r="F100" s="294">
        <f>SUM(D100:E100)</f>
        <v>0</v>
      </c>
    </row>
    <row r="101" spans="1:6" ht="21.75">
      <c r="A101" s="276">
        <v>11100</v>
      </c>
      <c r="B101" s="277"/>
      <c r="C101" s="320" t="s">
        <v>218</v>
      </c>
      <c r="D101" s="269">
        <v>15643</v>
      </c>
      <c r="E101" s="269">
        <v>30</v>
      </c>
      <c r="F101" s="298">
        <f>SUM(D101:E101)</f>
        <v>15673</v>
      </c>
    </row>
    <row r="102" spans="1:6" ht="21.75">
      <c r="A102" s="286"/>
      <c r="B102" s="287"/>
      <c r="C102" s="326" t="s">
        <v>219</v>
      </c>
      <c r="D102" s="289">
        <f>SUM(D101:D101)</f>
        <v>15643</v>
      </c>
      <c r="E102" s="289">
        <f>SUM(E101:E101)</f>
        <v>30</v>
      </c>
      <c r="F102" s="290">
        <f>SUM(F101:F101)</f>
        <v>15673</v>
      </c>
    </row>
    <row r="103" spans="1:6" ht="27.75">
      <c r="A103" s="264"/>
      <c r="B103" s="265" t="s">
        <v>220</v>
      </c>
      <c r="C103" s="345" t="s">
        <v>318</v>
      </c>
      <c r="D103" s="272"/>
      <c r="E103" s="346"/>
      <c r="F103" s="294">
        <f>SUM(D103:E103)</f>
        <v>0</v>
      </c>
    </row>
    <row r="104" spans="1:6" ht="43.5">
      <c r="A104" s="308" t="s">
        <v>319</v>
      </c>
      <c r="B104" s="274"/>
      <c r="C104" s="322" t="s">
        <v>320</v>
      </c>
      <c r="D104" s="301">
        <v>12165</v>
      </c>
      <c r="E104" s="321">
        <v>119</v>
      </c>
      <c r="F104" s="275">
        <f>SUM(D104:E104)</f>
        <v>12284</v>
      </c>
    </row>
    <row r="105" spans="1:6" ht="43.5">
      <c r="A105" s="308" t="s">
        <v>321</v>
      </c>
      <c r="B105" s="274"/>
      <c r="C105" s="322" t="s">
        <v>322</v>
      </c>
      <c r="D105" s="275">
        <v>4571</v>
      </c>
      <c r="E105" s="275">
        <v>7</v>
      </c>
      <c r="F105" s="275">
        <f>SUM(D105:E105)</f>
        <v>4578</v>
      </c>
    </row>
    <row r="106" spans="1:6" ht="21.75">
      <c r="A106" s="286"/>
      <c r="B106" s="287"/>
      <c r="C106" s="326" t="s">
        <v>226</v>
      </c>
      <c r="D106" s="289">
        <f>SUM(D103:D105)</f>
        <v>16736</v>
      </c>
      <c r="E106" s="289">
        <f>SUM(E103:E105)</f>
        <v>126</v>
      </c>
      <c r="F106" s="289">
        <f>SUM(F103:F105)</f>
        <v>16862</v>
      </c>
    </row>
    <row r="107" spans="1:6" ht="21.75">
      <c r="A107" s="264"/>
      <c r="B107" s="347" t="s">
        <v>227</v>
      </c>
      <c r="C107" s="348" t="s">
        <v>323</v>
      </c>
      <c r="D107" s="316"/>
      <c r="E107" s="293"/>
      <c r="F107" s="294">
        <f aca="true" t="shared" si="5" ref="F107:F113">SUM(D107:E107)</f>
        <v>0</v>
      </c>
    </row>
    <row r="108" spans="1:6" ht="21.75">
      <c r="A108" s="270">
        <v>10900</v>
      </c>
      <c r="B108" s="271"/>
      <c r="C108" s="329" t="s">
        <v>110</v>
      </c>
      <c r="D108" s="269">
        <v>6326</v>
      </c>
      <c r="E108" s="269">
        <v>9</v>
      </c>
      <c r="F108" s="298">
        <f t="shared" si="5"/>
        <v>6335</v>
      </c>
    </row>
    <row r="109" spans="1:6" ht="21.75">
      <c r="A109" s="273">
        <v>12800</v>
      </c>
      <c r="B109" s="274"/>
      <c r="C109" s="322" t="s">
        <v>324</v>
      </c>
      <c r="D109" s="275">
        <v>178</v>
      </c>
      <c r="E109" s="275">
        <v>1</v>
      </c>
      <c r="F109" s="275">
        <f t="shared" si="5"/>
        <v>179</v>
      </c>
    </row>
    <row r="110" spans="1:6" ht="21.75">
      <c r="A110" s="273"/>
      <c r="B110" s="274"/>
      <c r="C110" s="349" t="s">
        <v>311</v>
      </c>
      <c r="D110" s="275"/>
      <c r="E110" s="298"/>
      <c r="F110" s="275"/>
    </row>
    <row r="111" spans="1:6" ht="21.75">
      <c r="A111" s="273">
        <v>14202</v>
      </c>
      <c r="B111" s="274"/>
      <c r="C111" s="322" t="s">
        <v>325</v>
      </c>
      <c r="D111" s="301">
        <v>303</v>
      </c>
      <c r="E111" s="350">
        <v>0</v>
      </c>
      <c r="F111" s="275">
        <f t="shared" si="5"/>
        <v>303</v>
      </c>
    </row>
    <row r="112" spans="1:6" ht="21.75">
      <c r="A112" s="276">
        <v>14220</v>
      </c>
      <c r="B112" s="277"/>
      <c r="C112" s="320" t="s">
        <v>326</v>
      </c>
      <c r="D112" s="296">
        <v>189</v>
      </c>
      <c r="E112" s="350">
        <v>0</v>
      </c>
      <c r="F112" s="275">
        <f t="shared" si="5"/>
        <v>189</v>
      </c>
    </row>
    <row r="113" spans="1:6" ht="21.75">
      <c r="A113" s="310">
        <v>15700</v>
      </c>
      <c r="B113" s="311"/>
      <c r="C113" s="343" t="s">
        <v>132</v>
      </c>
      <c r="D113" s="269">
        <v>2735</v>
      </c>
      <c r="E113" s="269">
        <v>19</v>
      </c>
      <c r="F113" s="275">
        <f t="shared" si="5"/>
        <v>2754</v>
      </c>
    </row>
    <row r="114" spans="1:6" ht="21.75">
      <c r="A114" s="286"/>
      <c r="B114" s="287"/>
      <c r="C114" s="326" t="s">
        <v>230</v>
      </c>
      <c r="D114" s="289">
        <f>SUM(D108:D113)</f>
        <v>9731</v>
      </c>
      <c r="E114" s="289">
        <f>SUM(E108:E113)</f>
        <v>29</v>
      </c>
      <c r="F114" s="290">
        <f>SUM(F107:F113)</f>
        <v>9760</v>
      </c>
    </row>
    <row r="115" spans="1:6" ht="21.75">
      <c r="A115" s="310">
        <v>19000</v>
      </c>
      <c r="B115" s="311"/>
      <c r="C115" s="351" t="s">
        <v>233</v>
      </c>
      <c r="D115" s="269">
        <v>160140</v>
      </c>
      <c r="E115" s="352">
        <v>0</v>
      </c>
      <c r="F115" s="275">
        <f>SUM(D115:E115)</f>
        <v>160140</v>
      </c>
    </row>
    <row r="116" spans="1:6" ht="21.75">
      <c r="A116" s="286"/>
      <c r="B116" s="287"/>
      <c r="C116" s="353" t="s">
        <v>234</v>
      </c>
      <c r="D116" s="289">
        <f>SUM(D24+D32+D42+D45+D62+D78+D95+D99+D102+D106+D114+D115)</f>
        <v>1150000</v>
      </c>
      <c r="E116" s="289">
        <f>SUM(E24+E32+E42+E45+E62+E78+E95+E99+E102+E106+E114+E115)</f>
        <v>14000</v>
      </c>
      <c r="F116" s="289">
        <f>SUM(F24+F32+F42+F45+F62+F78+F95+F99+F102+F106+F114+F115)</f>
        <v>1164000</v>
      </c>
    </row>
    <row r="117" spans="1:6" ht="21.75">
      <c r="A117" s="98">
        <v>37248</v>
      </c>
      <c r="B117" s="98"/>
      <c r="C117" s="328"/>
      <c r="D117" s="328"/>
      <c r="E117" s="1"/>
      <c r="F117" s="1"/>
    </row>
    <row r="118" spans="1:6" ht="23.25">
      <c r="A118" s="102" t="s">
        <v>327</v>
      </c>
      <c r="B118" s="102"/>
      <c r="C118" s="328"/>
      <c r="D118" s="328"/>
      <c r="E118" s="1"/>
      <c r="F118" s="1"/>
    </row>
    <row r="119" spans="1:4" ht="21.75">
      <c r="A119" s="22"/>
      <c r="B119" s="22"/>
      <c r="C119" s="22"/>
      <c r="D119" s="22"/>
    </row>
    <row r="120" spans="1:4" ht="21.75">
      <c r="A120" s="22"/>
      <c r="B120" s="22"/>
      <c r="C120" s="22"/>
      <c r="D120" s="22"/>
    </row>
    <row r="121" spans="1:4" ht="21.75">
      <c r="A121" s="22"/>
      <c r="B121" s="22"/>
      <c r="C121" s="22"/>
      <c r="D121" s="22"/>
    </row>
    <row r="122" spans="1:4" ht="21.75">
      <c r="A122" s="22"/>
      <c r="B122" s="22"/>
      <c r="C122" s="22"/>
      <c r="D122" s="22"/>
    </row>
    <row r="123" spans="1:4" ht="21.75">
      <c r="A123" s="22"/>
      <c r="B123" s="22"/>
      <c r="C123" s="22"/>
      <c r="D123" s="22"/>
    </row>
    <row r="124" spans="1:4" ht="21.75">
      <c r="A124" s="22"/>
      <c r="B124" s="22"/>
      <c r="C124" s="22"/>
      <c r="D124" s="22"/>
    </row>
    <row r="125" spans="1:4" ht="21.75">
      <c r="A125" s="22"/>
      <c r="B125" s="22"/>
      <c r="C125" s="22"/>
      <c r="D125" s="22"/>
    </row>
    <row r="126" spans="1:4" ht="21.75">
      <c r="A126" s="22"/>
      <c r="B126" s="22"/>
      <c r="C126" s="22"/>
      <c r="D126" s="22"/>
    </row>
    <row r="127" spans="1:4" ht="21.75">
      <c r="A127" s="22"/>
      <c r="B127" s="22"/>
      <c r="C127" s="22"/>
      <c r="D127" s="22"/>
    </row>
    <row r="128" spans="1:4" ht="21.75">
      <c r="A128" s="22"/>
      <c r="B128" s="22"/>
      <c r="C128" s="22"/>
      <c r="D128" s="22"/>
    </row>
    <row r="129" spans="1:4" ht="21.75">
      <c r="A129" s="22"/>
      <c r="B129" s="22"/>
      <c r="C129" s="22"/>
      <c r="D129" s="22"/>
    </row>
    <row r="130" spans="1:4" ht="21.75">
      <c r="A130" s="22"/>
      <c r="B130" s="22"/>
      <c r="C130" s="22"/>
      <c r="D130" s="22"/>
    </row>
    <row r="131" spans="1:4" ht="21.75">
      <c r="A131" s="22"/>
      <c r="B131" s="22"/>
      <c r="C131" s="22"/>
      <c r="D131" s="22"/>
    </row>
    <row r="132" spans="1:4" ht="21.75">
      <c r="A132" s="22"/>
      <c r="B132" s="22"/>
      <c r="C132" s="22"/>
      <c r="D132" s="22"/>
    </row>
    <row r="133" spans="1:4" ht="21.75">
      <c r="A133" s="22"/>
      <c r="B133" s="22"/>
      <c r="C133" s="22"/>
      <c r="D133" s="22"/>
    </row>
    <row r="134" spans="1:4" ht="21.75">
      <c r="A134" s="22"/>
      <c r="B134" s="22"/>
      <c r="C134" s="22"/>
      <c r="D134" s="22"/>
    </row>
    <row r="135" spans="1:4" ht="21.75">
      <c r="A135" s="22"/>
      <c r="B135" s="22"/>
      <c r="C135" s="22"/>
      <c r="D135" s="22"/>
    </row>
    <row r="136" spans="1:4" ht="21.75">
      <c r="A136" s="22"/>
      <c r="B136" s="22"/>
      <c r="C136" s="22"/>
      <c r="D136" s="22"/>
    </row>
    <row r="137" spans="1:4" ht="21.75">
      <c r="A137" s="22"/>
      <c r="B137" s="22"/>
      <c r="C137" s="22"/>
      <c r="D137" s="22"/>
    </row>
    <row r="138" spans="1:4" ht="21.75">
      <c r="A138" s="22"/>
      <c r="B138" s="22"/>
      <c r="C138" s="22"/>
      <c r="D138" s="22"/>
    </row>
    <row r="139" spans="1:4" ht="21.75">
      <c r="A139" s="22"/>
      <c r="B139" s="22"/>
      <c r="C139" s="22"/>
      <c r="D139" s="22"/>
    </row>
    <row r="140" spans="1:4" ht="21.75">
      <c r="A140" s="22"/>
      <c r="B140" s="22"/>
      <c r="C140" s="22"/>
      <c r="D140" s="22"/>
    </row>
    <row r="141" spans="1:4" ht="21.75">
      <c r="A141" s="22"/>
      <c r="B141" s="22"/>
      <c r="C141" s="22"/>
      <c r="D141" s="22"/>
    </row>
    <row r="142" spans="1:4" ht="21.75">
      <c r="A142" s="22"/>
      <c r="B142" s="22"/>
      <c r="C142" s="22"/>
      <c r="D142" s="22"/>
    </row>
    <row r="143" spans="1:4" ht="21.75">
      <c r="A143" s="22"/>
      <c r="B143" s="22"/>
      <c r="C143" s="22"/>
      <c r="D143" s="22"/>
    </row>
    <row r="144" spans="1:4" ht="21.75">
      <c r="A144" s="22"/>
      <c r="B144" s="22"/>
      <c r="C144" s="22"/>
      <c r="D144" s="22"/>
    </row>
    <row r="145" spans="1:4" ht="21.75">
      <c r="A145" s="22"/>
      <c r="B145" s="22"/>
      <c r="C145" s="22"/>
      <c r="D145" s="22"/>
    </row>
    <row r="146" spans="1:4" ht="21.75">
      <c r="A146" s="22"/>
      <c r="B146" s="22"/>
      <c r="C146" s="22"/>
      <c r="D146" s="22"/>
    </row>
    <row r="147" spans="1:4" ht="21.75">
      <c r="A147" s="22"/>
      <c r="B147" s="22"/>
      <c r="C147" s="22"/>
      <c r="D147" s="22"/>
    </row>
    <row r="148" spans="1:4" ht="21.75">
      <c r="A148" s="22"/>
      <c r="B148" s="22"/>
      <c r="C148" s="22"/>
      <c r="D148" s="22"/>
    </row>
    <row r="149" spans="1:4" ht="21.75">
      <c r="A149" s="22"/>
      <c r="B149" s="22"/>
      <c r="C149" s="22"/>
      <c r="D149" s="22"/>
    </row>
    <row r="150" spans="1:4" ht="21.75">
      <c r="A150" s="22"/>
      <c r="B150" s="22"/>
      <c r="C150" s="22"/>
      <c r="D150" s="22"/>
    </row>
    <row r="151" spans="1:4" ht="21.75">
      <c r="A151" s="22"/>
      <c r="B151" s="22"/>
      <c r="C151" s="22"/>
      <c r="D151" s="22"/>
    </row>
    <row r="152" spans="1:4" ht="21.75">
      <c r="A152" s="22"/>
      <c r="B152" s="22"/>
      <c r="C152" s="22"/>
      <c r="D152" s="22"/>
    </row>
    <row r="153" spans="1:4" ht="21.75">
      <c r="A153" s="22"/>
      <c r="B153" s="22"/>
      <c r="C153" s="22"/>
      <c r="D153" s="22"/>
    </row>
    <row r="154" spans="1:4" ht="21.75">
      <c r="A154" s="22"/>
      <c r="B154" s="22"/>
      <c r="C154" s="22"/>
      <c r="D154" s="22"/>
    </row>
    <row r="155" spans="1:4" ht="21.75">
      <c r="A155" s="22"/>
      <c r="B155" s="22"/>
      <c r="C155" s="22"/>
      <c r="D155" s="22"/>
    </row>
    <row r="156" spans="1:4" ht="21.75">
      <c r="A156" s="22"/>
      <c r="B156" s="22"/>
      <c r="C156" s="22"/>
      <c r="D156" s="22"/>
    </row>
    <row r="157" spans="1:4" ht="21.75">
      <c r="A157" s="22"/>
      <c r="B157" s="22"/>
      <c r="C157" s="22"/>
      <c r="D157" s="22"/>
    </row>
    <row r="158" spans="1:4" ht="21.75">
      <c r="A158" s="22"/>
      <c r="B158" s="22"/>
      <c r="C158" s="22"/>
      <c r="D158" s="22"/>
    </row>
    <row r="159" spans="1:4" ht="21.75">
      <c r="A159" s="22"/>
      <c r="B159" s="22"/>
      <c r="C159" s="22"/>
      <c r="D159" s="22"/>
    </row>
    <row r="160" spans="1:4" ht="21.75">
      <c r="A160" s="22"/>
      <c r="B160" s="22"/>
      <c r="C160" s="22"/>
      <c r="D160" s="22"/>
    </row>
    <row r="161" spans="1:4" ht="21.75">
      <c r="A161" s="22"/>
      <c r="B161" s="22"/>
      <c r="C161" s="22"/>
      <c r="D161" s="22"/>
    </row>
    <row r="162" spans="1:4" ht="21.75">
      <c r="A162" s="22"/>
      <c r="B162" s="22"/>
      <c r="C162" s="22"/>
      <c r="D162" s="22"/>
    </row>
    <row r="163" spans="1:4" ht="21.75">
      <c r="A163" s="22"/>
      <c r="B163" s="22"/>
      <c r="C163" s="22"/>
      <c r="D163" s="22"/>
    </row>
    <row r="164" spans="1:4" ht="21.75">
      <c r="A164" s="22"/>
      <c r="B164" s="22"/>
      <c r="C164" s="22"/>
      <c r="D164" s="22"/>
    </row>
    <row r="165" spans="1:4" ht="21.75">
      <c r="A165" s="22"/>
      <c r="B165" s="22"/>
      <c r="C165" s="22"/>
      <c r="D165" s="22"/>
    </row>
    <row r="166" spans="1:4" ht="21.75">
      <c r="A166" s="22"/>
      <c r="B166" s="22"/>
      <c r="C166" s="22"/>
      <c r="D166" s="22"/>
    </row>
    <row r="167" spans="1:4" ht="21.75">
      <c r="A167" s="22"/>
      <c r="B167" s="22"/>
      <c r="C167" s="22"/>
      <c r="D167" s="22"/>
    </row>
    <row r="168" spans="1:4" ht="21.75">
      <c r="A168" s="22"/>
      <c r="B168" s="22"/>
      <c r="C168" s="22"/>
      <c r="D168" s="22"/>
    </row>
    <row r="169" spans="1:4" ht="21.75">
      <c r="A169" s="22"/>
      <c r="B169" s="22"/>
      <c r="C169" s="22"/>
      <c r="D169" s="22"/>
    </row>
    <row r="170" spans="1:4" ht="21.75">
      <c r="A170" s="22"/>
      <c r="B170" s="22"/>
      <c r="C170" s="22"/>
      <c r="D170" s="22"/>
    </row>
    <row r="171" spans="1:4" ht="21.75">
      <c r="A171" s="22"/>
      <c r="B171" s="22"/>
      <c r="C171" s="22"/>
      <c r="D171" s="22"/>
    </row>
    <row r="172" spans="1:4" ht="21.75">
      <c r="A172" s="22"/>
      <c r="B172" s="22"/>
      <c r="C172" s="22"/>
      <c r="D172" s="22"/>
    </row>
    <row r="173" spans="1:4" ht="21.75">
      <c r="A173" s="22"/>
      <c r="B173" s="22"/>
      <c r="C173" s="22"/>
      <c r="D173" s="22"/>
    </row>
    <row r="174" spans="1:4" ht="21.75">
      <c r="A174" s="22"/>
      <c r="B174" s="22"/>
      <c r="C174" s="22"/>
      <c r="D174" s="22"/>
    </row>
    <row r="175" spans="1:4" ht="21.75">
      <c r="A175" s="22"/>
      <c r="B175" s="22"/>
      <c r="C175" s="22"/>
      <c r="D175" s="22"/>
    </row>
    <row r="176" spans="1:4" ht="21.75">
      <c r="A176" s="22"/>
      <c r="B176" s="22"/>
      <c r="C176" s="22"/>
      <c r="D176" s="22"/>
    </row>
    <row r="177" spans="1:4" ht="21.75">
      <c r="A177" s="22"/>
      <c r="B177" s="22"/>
      <c r="C177" s="22"/>
      <c r="D177" s="22"/>
    </row>
    <row r="178" spans="1:4" ht="21.75">
      <c r="A178" s="22"/>
      <c r="B178" s="22"/>
      <c r="C178" s="22"/>
      <c r="D178" s="22"/>
    </row>
    <row r="179" spans="1:4" ht="21.75">
      <c r="A179" s="22"/>
      <c r="B179" s="22"/>
      <c r="C179" s="22"/>
      <c r="D179" s="22"/>
    </row>
    <row r="180" spans="1:4" ht="21.75">
      <c r="A180" s="22"/>
      <c r="B180" s="22"/>
      <c r="C180" s="22"/>
      <c r="D180" s="22"/>
    </row>
    <row r="181" spans="1:4" ht="21.75">
      <c r="A181" s="22"/>
      <c r="B181" s="22"/>
      <c r="C181" s="22"/>
      <c r="D181" s="22"/>
    </row>
    <row r="182" spans="1:4" ht="21.75">
      <c r="A182" s="22"/>
      <c r="B182" s="22"/>
      <c r="C182" s="22"/>
      <c r="D182" s="22"/>
    </row>
  </sheetData>
  <sheetProtection/>
  <mergeCells count="13">
    <mergeCell ref="A117:B117"/>
    <mergeCell ref="A50:F50"/>
    <mergeCell ref="B52:C53"/>
    <mergeCell ref="A84:F84"/>
    <mergeCell ref="A85:F85"/>
    <mergeCell ref="A86:F86"/>
    <mergeCell ref="B88:C89"/>
    <mergeCell ref="A1:F1"/>
    <mergeCell ref="A2:F2"/>
    <mergeCell ref="A3:F3"/>
    <mergeCell ref="B5:C6"/>
    <mergeCell ref="A48:F48"/>
    <mergeCell ref="A49:F49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علاء الدين يحيى محمد على النمر</dc:creator>
  <cp:keywords/>
  <dc:description/>
  <cp:lastModifiedBy>Asmaa</cp:lastModifiedBy>
  <cp:lastPrinted>2001-12-23T07:59:52Z</cp:lastPrinted>
  <dcterms:created xsi:type="dcterms:W3CDTF">1997-12-17T10:14:40Z</dcterms:created>
  <dcterms:modified xsi:type="dcterms:W3CDTF">2013-12-16T04:07:52Z</dcterms:modified>
  <cp:category/>
  <cp:version/>
  <cp:contentType/>
  <cp:contentStatus/>
</cp:coreProperties>
</file>