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540" windowHeight="3765" activeTab="5"/>
  </bookViews>
  <sheets>
    <sheet name="1" sheetId="1" r:id="rId1"/>
    <sheet name="2" sheetId="2" r:id="rId2"/>
    <sheet name="2-1" sheetId="3" r:id="rId3"/>
    <sheet name="3" sheetId="4" r:id="rId4"/>
    <sheet name="3-1" sheetId="5" r:id="rId5"/>
    <sheet name="4" sheetId="6" r:id="rId6"/>
    <sheet name="5" sheetId="7" r:id="rId7"/>
  </sheets>
  <definedNames/>
  <calcPr fullCalcOnLoad="1"/>
</workbook>
</file>

<file path=xl/sharedStrings.xml><?xml version="1.0" encoding="utf-8"?>
<sst xmlns="http://schemas.openxmlformats.org/spreadsheetml/2006/main" count="407" uniqueCount="276">
  <si>
    <t>جدول رقم (1)</t>
  </si>
  <si>
    <t>(مليون ريال عماني)</t>
  </si>
  <si>
    <t>جدول رقم (2)</t>
  </si>
  <si>
    <t>جدول رقم (3)</t>
  </si>
  <si>
    <t>جدول رقم (4)</t>
  </si>
  <si>
    <t>وزارة التجــارة والصناعـــة</t>
  </si>
  <si>
    <t>وزارة الخارجيـــــــــــــــــــــــة</t>
  </si>
  <si>
    <t>وزارة البريد والبرق والهاتـــف</t>
  </si>
  <si>
    <t>وزارة النفـــــط والمعــــــــــادن</t>
  </si>
  <si>
    <t xml:space="preserve">1)   صافي ايرادات النفـــــــط </t>
  </si>
  <si>
    <t>( الاف ريال عماني )</t>
  </si>
  <si>
    <t>مكتب مستشار جلالة السلطان لشئون التخطيط العمراني</t>
  </si>
  <si>
    <t>مكتب نائــب رئيس الوزراء للشــؤون القانونية</t>
  </si>
  <si>
    <t>الهيئة القومية للكشافات والمرشـدات</t>
  </si>
  <si>
    <t>مكتب الممثل الخاص لجلالة السلطان</t>
  </si>
  <si>
    <t>تقديرات الموازنة</t>
  </si>
  <si>
    <t>البيـــــــــــــــــان</t>
  </si>
  <si>
    <t>سكرتارية مجلس الوزراء</t>
  </si>
  <si>
    <t>وزارة الماليـــــــــة والاقتصـاد</t>
  </si>
  <si>
    <t>وزارة الزراعــة والأسمـــاك</t>
  </si>
  <si>
    <t>هيئة حسم المنازعات التجاريـة</t>
  </si>
  <si>
    <t>وزارة التراث القومي والثقافــــــــــة</t>
  </si>
  <si>
    <t>ديوان البلاط السلطانـي</t>
  </si>
  <si>
    <t>وزارة المواصــــــــــــــــــــلات</t>
  </si>
  <si>
    <t>أولا : الايـــــــــــــــــرادات :</t>
  </si>
  <si>
    <t>2)   ايرادات الغـــــاز الطبيعي</t>
  </si>
  <si>
    <t>4)   ايرادات رأسماليـــــــــــــة</t>
  </si>
  <si>
    <t>3)   ايرادات جاريـة أخــــــرى</t>
  </si>
  <si>
    <r>
      <t>ثانيا : المصروفات والأقراض والمساهمات</t>
    </r>
    <r>
      <rPr>
        <b/>
        <sz val="16"/>
        <color indexed="12"/>
        <rFont val="PT Bold Heading"/>
        <family val="0"/>
      </rPr>
      <t xml:space="preserve"> :</t>
    </r>
  </si>
  <si>
    <t xml:space="preserve">   المصروفات الجاريــــــــة : </t>
  </si>
  <si>
    <t>5)   استردادات رأسماليــــــــة</t>
  </si>
  <si>
    <t xml:space="preserve">6)   اجمالي الايــــــــــرادات </t>
  </si>
  <si>
    <t xml:space="preserve">7)  الدفـاع والامـن القومي </t>
  </si>
  <si>
    <t>8)  الوزارات المدنيـــــــــة</t>
  </si>
  <si>
    <t>9)  فوائـــــد على القروض</t>
  </si>
  <si>
    <t>10)  حصة الحكومة في المصروفات المتكررة لشركة تنمية نفط عمان المحدودة.</t>
  </si>
  <si>
    <t>11)  جملة المصروفــات الجارية</t>
  </si>
  <si>
    <t>14)  حصة الحكومة في المصروفات الانمائية لشركة تنمية نفط عمان المحدودة.</t>
  </si>
  <si>
    <t xml:space="preserve">    الأقراض والمساهمـــــــــات :</t>
  </si>
  <si>
    <t>ثالثا : وسائل التمويــــــــــل :</t>
  </si>
  <si>
    <t xml:space="preserve">      - قروض متوقع استلامها</t>
  </si>
  <si>
    <t xml:space="preserve">      ناقص : القروض المتوقع سدادها</t>
  </si>
  <si>
    <t>رقــم الحســــــاب</t>
  </si>
  <si>
    <t>بند</t>
  </si>
  <si>
    <t>فصل</t>
  </si>
  <si>
    <t>باب</t>
  </si>
  <si>
    <t xml:space="preserve">   الاجمـــــــــــالـي ( أ + ب )</t>
  </si>
  <si>
    <t xml:space="preserve">   ضريبة الدخل على الشركات والمؤسسات</t>
  </si>
  <si>
    <t xml:space="preserve">   ضريبة المرتبات (مساهمة الشركات في مشاريع التدريب المهني)</t>
  </si>
  <si>
    <t xml:space="preserve">   رخص ممارسة الاعمال التجارية</t>
  </si>
  <si>
    <t xml:space="preserve">   رسوم فنادق وملاهي</t>
  </si>
  <si>
    <t xml:space="preserve">   رخص محلية مختلفة</t>
  </si>
  <si>
    <t xml:space="preserve">   ايرادات بيع الكهربــــاء</t>
  </si>
  <si>
    <t xml:space="preserve">   ايرادات كهرباء مختلفة</t>
  </si>
  <si>
    <t xml:space="preserve">   ايرادات بيع الميــــاة</t>
  </si>
  <si>
    <t xml:space="preserve">   ايرادات مياة مختلفة</t>
  </si>
  <si>
    <t xml:space="preserve">   ايرادات البريـــــــــد</t>
  </si>
  <si>
    <t xml:space="preserve">   ايرادات المطــارات</t>
  </si>
  <si>
    <t xml:space="preserve">   ايرادات الموانــــيء</t>
  </si>
  <si>
    <t xml:space="preserve">   فائض الهيئات العامــــــــــــــــــة</t>
  </si>
  <si>
    <t xml:space="preserve">   ايرادات تأجير عقارات حكومية</t>
  </si>
  <si>
    <t xml:space="preserve">   أرباح الاستثمارات الحكوميـــــة</t>
  </si>
  <si>
    <t xml:space="preserve">   فوائد على ودائع البنوك والقروض المدنية</t>
  </si>
  <si>
    <t xml:space="preserve">   رسوم الهجرة والجـــــــــــوازات</t>
  </si>
  <si>
    <t xml:space="preserve">   رسوم وأتعاب أدارية مختلفـــــة</t>
  </si>
  <si>
    <t xml:space="preserve">   تعويضات وغرامات وجزاءات</t>
  </si>
  <si>
    <t xml:space="preserve">   ايرادات تعديــــــــــــــــن </t>
  </si>
  <si>
    <t xml:space="preserve">   مبيعات مواد غذائيـــــــة</t>
  </si>
  <si>
    <t xml:space="preserve">   ايرادات زراعية مختلفة</t>
  </si>
  <si>
    <t xml:space="preserve">   ايرادات الاسمــــــــــاك</t>
  </si>
  <si>
    <t xml:space="preserve">   ايرادات طبيـــــــــــــــة</t>
  </si>
  <si>
    <t xml:space="preserve">   مبيعات سلع بأسعار مخفضة</t>
  </si>
  <si>
    <t xml:space="preserve">   ايرادات متنوعـــــــــــة</t>
  </si>
  <si>
    <t xml:space="preserve">   ايرادات أخــــــــــــرى</t>
  </si>
  <si>
    <t xml:space="preserve">   جملة الايرادات غير الضريبية</t>
  </si>
  <si>
    <t xml:space="preserve">   جملة ايـــــــرادات الضرائب والرسوم</t>
  </si>
  <si>
    <t xml:space="preserve"> أ - ايـــــــرادات الضرائب والرسوم :</t>
  </si>
  <si>
    <t xml:space="preserve"> ب - ايـــــــرادات غير ضريبية :</t>
  </si>
  <si>
    <t xml:space="preserve">   رسوم المعاملات العقاريـــــــــــــة</t>
  </si>
  <si>
    <t xml:space="preserve">   رسوم البلدية على الايجــــــــارات</t>
  </si>
  <si>
    <t xml:space="preserve">   رخص وسائل النقـــل</t>
  </si>
  <si>
    <t xml:space="preserve">   رسوم امتياز مرافــق</t>
  </si>
  <si>
    <t xml:space="preserve">   رسوم جمركيــــــــــة</t>
  </si>
  <si>
    <t>رقــم</t>
  </si>
  <si>
    <t>الموازنة</t>
  </si>
  <si>
    <t>الــــوزارة / الدائـــــــرة</t>
  </si>
  <si>
    <t>جدول رقم (1/2)</t>
  </si>
  <si>
    <t>(1) قطاع الخدمات العامه</t>
  </si>
  <si>
    <t>الأمانة العامة للمجلس الاستشاري للدولة</t>
  </si>
  <si>
    <t>جملة قطاع الخدمات العامة</t>
  </si>
  <si>
    <t>(3) قطاع الأمن والنظام العام :</t>
  </si>
  <si>
    <t>جملة قطاع الأمن والنظام العام</t>
  </si>
  <si>
    <t>وزارة العدل والاوقاف والشؤون الاسلامية (شئون العدل)</t>
  </si>
  <si>
    <t>المحكمـــــــــــــــة الجــــــــزائية</t>
  </si>
  <si>
    <t>محافظــــــــــــــــــــة مسقـــــــط</t>
  </si>
  <si>
    <t>(4) قطــــاع التعليم :</t>
  </si>
  <si>
    <t>جملة قطــــاع التعليم</t>
  </si>
  <si>
    <t>(5) قطــــاع الصحة :</t>
  </si>
  <si>
    <t>جملة قطــــاع الصحة</t>
  </si>
  <si>
    <t>وزارة الصحـــــــــــــــــــة</t>
  </si>
  <si>
    <t>(6) قطاع الضمان والرعاية الاجتماعية :</t>
  </si>
  <si>
    <t>جملة قطاع الضمان والرعاية الاجتماعية</t>
  </si>
  <si>
    <t>وزارة الشؤون الاجتماعية والعمل (التدريب المهني)</t>
  </si>
  <si>
    <t>وزارة التربية والتعليم الشبــــــــاب (شئون الشبــاب)</t>
  </si>
  <si>
    <t>مجلس الخدمة المدنية ووزارة الخدمة المدنية</t>
  </si>
  <si>
    <t>وزارة الشؤون الاجتماعية والعمـــــــــــــــــل</t>
  </si>
  <si>
    <t>جملة قطاع الاسكان</t>
  </si>
  <si>
    <t>ديوان البلاط السلطانـي (بلدية مسقط ومكتب تطوير صحار)</t>
  </si>
  <si>
    <t>مكتب وزير الدولة ووالي ظفار</t>
  </si>
  <si>
    <t>وزارة البلديات الاقليميــــــــــــة</t>
  </si>
  <si>
    <t>وزارة الاسكـــــــــــــــــــــــــــان</t>
  </si>
  <si>
    <t>وزارة العدل والاوقاف والشؤون الاسلامية (الشئون الاسلامية)</t>
  </si>
  <si>
    <t>وزارة التراث القومي والثقافة</t>
  </si>
  <si>
    <t>وزارة الاعـــــــــــــــــــــــــلام</t>
  </si>
  <si>
    <t>جملة قطاع الطاقة والوقـــود</t>
  </si>
  <si>
    <t>(7) قطاع الاسكان :</t>
  </si>
  <si>
    <t>(9) قطاع الطاقة والوقـــود :</t>
  </si>
  <si>
    <t>(10) قطاع الزراعة وشئون الغابات والأسماك والصيد :</t>
  </si>
  <si>
    <t>جملة قطاع الزراعة وشئون الغابات والأسماك والصيد</t>
  </si>
  <si>
    <t>الهيئة العامة للمواصلات السلكية واللاسلكية</t>
  </si>
  <si>
    <t>وزارة الكهربــاء والميـــــــــــاه (قطاع الكهرباء)</t>
  </si>
  <si>
    <t>(12) قطاع النقل والمواصــــــلات :</t>
  </si>
  <si>
    <t>جملة قطاع النقل والمواصــــــــلات</t>
  </si>
  <si>
    <t>(13) شئون اقتصادية أخـــــــرى :</t>
  </si>
  <si>
    <t>جملة شئون اقتصادية أخـــــــرى</t>
  </si>
  <si>
    <t>البنك المركزي العمانـــــــــي</t>
  </si>
  <si>
    <t>الاخـــــــــــــــــرى :</t>
  </si>
  <si>
    <t>وزارة الماليـــــــــة والاقتصـاد (تمويل مؤسسات أخرى)</t>
  </si>
  <si>
    <t>جملة قطاع الاخـــــــــــــــــرى</t>
  </si>
  <si>
    <t>الاجمـــــــــــــــــــــــــــــــــالي</t>
  </si>
  <si>
    <t xml:space="preserve"> ايرادات رأسماليـــــــة :</t>
  </si>
  <si>
    <t xml:space="preserve">   ايرادات بيع مساكن اجتماعية ومباني حكومية</t>
  </si>
  <si>
    <t xml:space="preserve">   ايرادات بيع أراضـــــــــي حكوميــــــــــــــــــة</t>
  </si>
  <si>
    <t xml:space="preserve">   اجمالي تقديرات الايرادات الرأسمالية</t>
  </si>
  <si>
    <t>استردادات رأسمالية :</t>
  </si>
  <si>
    <t xml:space="preserve">   استردادات اقساط القروض :</t>
  </si>
  <si>
    <t xml:space="preserve">     استرداد قروض من هيئات ومؤسسات عامـة وغيرهـا</t>
  </si>
  <si>
    <t xml:space="preserve">     بيع الاستثمارات في هيئات ومؤسسات عامة وخاصـة</t>
  </si>
  <si>
    <t xml:space="preserve">   بيع استثمــــــــــــــــــــارات :</t>
  </si>
  <si>
    <t>تقديرات الايرادات والاستردادات الرأسمالية</t>
  </si>
  <si>
    <t>جدول رقم (1/3)</t>
  </si>
  <si>
    <t>وزارة الاســـــــــــــكان</t>
  </si>
  <si>
    <t>قطاع الاسكــــــــــــــــان :</t>
  </si>
  <si>
    <t>اجمالي تقديرات الايرادات الرأسمالية</t>
  </si>
  <si>
    <t>الأخـــــــــــــــــرى :</t>
  </si>
  <si>
    <t>وزارة الماليـــــــــة والاقتصــاد (تمويل مؤسسات أخرى)</t>
  </si>
  <si>
    <t>اجمالي تقديرات الاستردادات الرأسماليـــــــــة</t>
  </si>
  <si>
    <t>( الف ريال عماني )</t>
  </si>
  <si>
    <t>جملة
المصروفات</t>
  </si>
  <si>
    <t>رقـــم
الموازنة</t>
  </si>
  <si>
    <t>(1) قطاع الخدمــــــــــــات العامة :</t>
  </si>
  <si>
    <t>مكتب مستشار جلالة السلطان للاتصالات الخارجيــــــة</t>
  </si>
  <si>
    <t>مخصصات الوزراء والوكــــــــــــــــلاء</t>
  </si>
  <si>
    <t>الأمانة العامة للجنة العليا للمؤتمــــــرات</t>
  </si>
  <si>
    <t>مكتب المستشار الخـــــاص لجلالـــــــــــــــــــــة السلطان</t>
  </si>
  <si>
    <t>مكتب الممثل الخـــــاص لجلالـــــــــــة السلطان</t>
  </si>
  <si>
    <t>ديـــوان البلاط السلطانــي</t>
  </si>
  <si>
    <t>جملة قطاع الخدمات العامـــــــة</t>
  </si>
  <si>
    <t>-</t>
  </si>
  <si>
    <t>ديــــــــوان البـلاط السلطانــــــي (مخصصات الوزراء والشيوخ)</t>
  </si>
  <si>
    <t>(4) قطاع التعليـــــــــــم :</t>
  </si>
  <si>
    <t>جملة قطاع التعليـــــــــــم</t>
  </si>
  <si>
    <t>(5) قطاع الصحــــــــة :</t>
  </si>
  <si>
    <t>وزارة الصحــــــــــة</t>
  </si>
  <si>
    <t>جملة قطاع الصحــــــــة</t>
  </si>
  <si>
    <t>دعم المواطنين والمؤسسات الأخرى</t>
  </si>
  <si>
    <t>مجلس ووزارة الخدمـــــة المدنيــــــة</t>
  </si>
  <si>
    <t>وزارة الشؤون الاجتماعية والعمـــــل</t>
  </si>
  <si>
    <t>11401 من</t>
  </si>
  <si>
    <t>11406 الى</t>
  </si>
  <si>
    <t>11502 من</t>
  </si>
  <si>
    <t>11504 الى</t>
  </si>
  <si>
    <t>11201 من</t>
  </si>
  <si>
    <t>(7) قطاع الاسكـــــــــــان :</t>
  </si>
  <si>
    <t>جملة قطاع الاسكـــــــــــان</t>
  </si>
  <si>
    <t>ديـــوان البلاط السلطانــي ويشمل :</t>
  </si>
  <si>
    <t xml:space="preserve"> - مكتب تطوير صحار</t>
  </si>
  <si>
    <t xml:space="preserve"> - مستشار حفــظ البيئة</t>
  </si>
  <si>
    <t xml:space="preserve"> - بلديــــة مسقـــــــــــط</t>
  </si>
  <si>
    <t>مكتب وزير الدولة ووالي ظفـار</t>
  </si>
  <si>
    <t>وزارة الكهربــاء والميــــــــــــاه (قطاع المياة)</t>
  </si>
  <si>
    <t>(8) قطاع الترفية الثقافة والشئون الدينية :</t>
  </si>
  <si>
    <t>موازنة الفائض والدعم / وكالة الأنباء العمانية</t>
  </si>
  <si>
    <t>الأمانة العامة للمجلس الأعلى لرعاية الشبـــاب</t>
  </si>
  <si>
    <t>11407 من</t>
  </si>
  <si>
    <t>11409 الى</t>
  </si>
  <si>
    <t>موازنة الفائض والدعم / الهيئة العامة لتسويق المنتجات الزراعية</t>
  </si>
  <si>
    <t>(11) قطاع التعدين والتصنيع والانشاء :</t>
  </si>
  <si>
    <t>جملة قطاع التعدين والتصنيع والانشاء</t>
  </si>
  <si>
    <t>(9) قطاع الطاقة والوقــــــــود :</t>
  </si>
  <si>
    <t>جملة قطاع الطاقة والوقــــــــود</t>
  </si>
  <si>
    <t>11901 من</t>
  </si>
  <si>
    <t>11907 الى</t>
  </si>
  <si>
    <t>(12) قطاع النقل والمواصـــــلات :</t>
  </si>
  <si>
    <t>جملة قطاع النقل والمواصـــــلات</t>
  </si>
  <si>
    <t>الأمانة العامة لمجلس التنمية</t>
  </si>
  <si>
    <t>موازنة الفائض والدعم (هيئة منطقة الرسيل)</t>
  </si>
  <si>
    <t>احتياطي مخصـــــــــــــــص</t>
  </si>
  <si>
    <t>الاجمــــــــــــــــــــــــــــــالي</t>
  </si>
  <si>
    <t>الموازنة العامة للدولة للسنة المالية 1990 م</t>
  </si>
  <si>
    <t>البيـــــــــــــــــــــان</t>
  </si>
  <si>
    <t xml:space="preserve">    المصروفات الاستثمــــارية :</t>
  </si>
  <si>
    <t>12)  المصروفات الرأسمالية للوزارات المدنية</t>
  </si>
  <si>
    <t>13)  التنقيب عن الغــــــــــــــــــــــــاز الطبيعي</t>
  </si>
  <si>
    <t>15)  المصروفات الانمائية للوزارات المدنيــة</t>
  </si>
  <si>
    <t>16)  جملة المصروفات الاستثمــــارية</t>
  </si>
  <si>
    <t>17)  بنك عمان للزراعة والأسماك</t>
  </si>
  <si>
    <t>18)  مؤسسات دولية واقليمية ومحلية</t>
  </si>
  <si>
    <t>19)  جملة الأقراض والمساهمـــــــــات</t>
  </si>
  <si>
    <t>22)  صافي المعونــــات</t>
  </si>
  <si>
    <t>23)  صافي الاقتــــــــراض</t>
  </si>
  <si>
    <t>24)  جملة وسائل التمويـل</t>
  </si>
  <si>
    <t>20)  اجمالي المصروفات والاقراض والمساهمات(11 + 16 + 19)</t>
  </si>
  <si>
    <t>21)  العجز الجاري (6 - 20 )</t>
  </si>
  <si>
    <t>25)  باقي العجـــــــــــــــــز (21 - 24)</t>
  </si>
  <si>
    <t>للوزارات والوحدات الحكومية والهيئات العامة للسنة المالية 1990 م</t>
  </si>
  <si>
    <t xml:space="preserve">الايرادات </t>
  </si>
  <si>
    <t>المقــــــدرة</t>
  </si>
  <si>
    <t>ديـــــــــــوان البلاط السلطانــــــــــــي</t>
  </si>
  <si>
    <t>وزارة الخارجيــــــــــــــــــــــة</t>
  </si>
  <si>
    <t>الأمانـــــــة العامـــــة للمجلــــس الاستشاري للدولـــــــــة</t>
  </si>
  <si>
    <t>وزارة المالية والاقتصاد (مخصصات الوزراء والوكلاء)</t>
  </si>
  <si>
    <t>شرطة عمــــــــــــان السلطانية</t>
  </si>
  <si>
    <t>وزارة الـداخـلـيـــــــــــــــــــــــــة</t>
  </si>
  <si>
    <t>(8) قطاع الترفية والثقافة والشئون الدينية :</t>
  </si>
  <si>
    <t>جملة قطاع الترفية والثقافة والشئون الدينية</t>
  </si>
  <si>
    <t>تقديرات الايرادات الجارية الأخرى للسنة المالية 1990 م (حسب البنود)</t>
  </si>
  <si>
    <t>تقديرات اليرادات والاستردادات الرأسمالية للسنة المالية 1990 م (حسب البنود)</t>
  </si>
  <si>
    <t>حسب التخصصات الوظيفية للوزارات المدنية للسنة المالية 1990 م</t>
  </si>
  <si>
    <t xml:space="preserve">المصروفات
الجــــــــارية </t>
  </si>
  <si>
    <t>المصروفات
الرأسماليــــة</t>
  </si>
  <si>
    <t>وزارة المالية والاقتصاد (دعم فوائد الاقتراض)</t>
  </si>
  <si>
    <t>مكتب وزيــــــــــر الدولــــــــــــــــــــــــة</t>
  </si>
  <si>
    <t>11204 الى</t>
  </si>
  <si>
    <t>الامانة العامة لمجلس التربية والتعليم والتدريب المهني</t>
  </si>
  <si>
    <t>جامعة السلطان قابــــــــــوس والمستشفـــــــى التعليمي</t>
  </si>
  <si>
    <t>وزارة الشؤون الاجتماعية والعمل (التدريـــب المهني)</t>
  </si>
  <si>
    <t>وزارة التربية والتعليم الشبــــــــاب (شئون الشبـــــاب)</t>
  </si>
  <si>
    <t>11503 و</t>
  </si>
  <si>
    <t>وزارة البيئــــــــــــــــــــــــــــــة</t>
  </si>
  <si>
    <t>الامانة العامة لمجلس حماية البيئة ومكافحة التلوث</t>
  </si>
  <si>
    <t>وزارة موارد الميـــــــــــــــــــــــــاه</t>
  </si>
  <si>
    <t>11908 و</t>
  </si>
  <si>
    <t>وزارة التربية والتعليم الشبــــــــــــــــــــــاب (شئون الشبــــــاب)</t>
  </si>
  <si>
    <t>موازنات الفائض والدعـــم :</t>
  </si>
  <si>
    <t>مكتب مستشار جلالة السلطان لشئون التخطيط الاقتصادي</t>
  </si>
  <si>
    <t xml:space="preserve">   - الهيئة لعامة للمخازن والاحتياطي الغذائي</t>
  </si>
  <si>
    <t xml:space="preserve">   - ســـوق مسقـــط للأوراق الماليـــــــــــــــة</t>
  </si>
  <si>
    <t>المجلس الاستشاري للدولـــــــة</t>
  </si>
  <si>
    <t>جدول رقم (5)</t>
  </si>
  <si>
    <t>اجمالي اعتمادات الموازنة الانمائية لعام 1990 م</t>
  </si>
  <si>
    <t>رصيد اعتمادات
المشاريع المستمرة</t>
  </si>
  <si>
    <t>اعتمادات
مشاريع جديدة</t>
  </si>
  <si>
    <t>جملة
الاعتمادات</t>
  </si>
  <si>
    <t>وزارة الـداخـلـية ومراكز الحدود</t>
  </si>
  <si>
    <t>محافظــــــــــــــــــــة مسقــــــــط</t>
  </si>
  <si>
    <t>جامعة السلطان قابــــــــــوس</t>
  </si>
  <si>
    <t>وزارة الشؤون الاجتماعية والعمـــــل (الشئون الاجتماعية)</t>
  </si>
  <si>
    <t>الأمانة العامة لمجلس الخدمة المدنيــة</t>
  </si>
  <si>
    <t>وزارة الخدمـــــــــــــة المدنيـــــــــــــة</t>
  </si>
  <si>
    <t>لجنة تطوير مسندم</t>
  </si>
  <si>
    <t>لجنة تنمية المناطـق</t>
  </si>
  <si>
    <t>أمانة ســــــــــر اللجنة العليا لتخطيط المـــــــــــــدن</t>
  </si>
  <si>
    <t>لجنة التخطيط للتنمية والبيئة بالمنطقة الجنوبيـــــــة</t>
  </si>
  <si>
    <t>لجنة التخطيط للتنمية والبيئة بالمنطقة الجنوبيـــــة</t>
  </si>
  <si>
    <t>وزارة موارد المياه</t>
  </si>
  <si>
    <t>وزارة التربية والتعليم الشبـــــــــــــــــــــاب (شئون الشبــــــاب)</t>
  </si>
  <si>
    <t>الهيئة العامة لتسويق المنتجات الزراعية</t>
  </si>
  <si>
    <t>فندق قصــــــــر البستـــــــان</t>
  </si>
  <si>
    <t>الهيئة لعامة للمخازن والاحتياطي الغذائي</t>
  </si>
  <si>
    <t>المقدر صرفه خلال عام 1990</t>
  </si>
  <si>
    <t>الاجمــــــــــــــــــــــــــــــــــــــالي</t>
  </si>
  <si>
    <t>جملة شئون اقتصادية أخـــــرى</t>
  </si>
  <si>
    <t>هيئة منطقة الرسيل الصناعيـــة</t>
  </si>
  <si>
    <t xml:space="preserve">تقديرات الايرادات الجارية الأخرى حسب التخصصات الوظيفية </t>
  </si>
  <si>
    <t>تقديرات المصروفات الجارية والرأسمالية</t>
  </si>
</sst>
</file>

<file path=xl/styles.xml><?xml version="1.0" encoding="utf-8"?>
<styleSheet xmlns="http://schemas.openxmlformats.org/spreadsheetml/2006/main">
  <numFmts count="66">
    <numFmt numFmtId="5" formatCode="&quot;ر.ع.&quot;\ #,##0_-;&quot;ر.ع.&quot;\ #,##0\-"/>
    <numFmt numFmtId="6" formatCode="&quot;ر.ع.&quot;\ #,##0_-;[Red]&quot;ر.ع.&quot;\ #,##0\-"/>
    <numFmt numFmtId="7" formatCode="&quot;ر.ع.&quot;\ #,##0.00_-;&quot;ر.ع.&quot;\ #,##0.00\-"/>
    <numFmt numFmtId="8" formatCode="&quot;ر.ع.&quot;\ #,##0.00_-;[Red]&quot;ر.ع.&quot;\ #,##0.00\-"/>
    <numFmt numFmtId="42" formatCode="_-&quot;ر.ع.&quot;\ * #,##0_-;_-&quot;ر.ع.&quot;\ * #,##0\-;_-&quot;ر.ع.&quot;\ * &quot;-&quot;_-;_-@_-"/>
    <numFmt numFmtId="41" formatCode="_-* #,##0_-;_-* #,##0\-;_-* &quot;-&quot;_-;_-@_-"/>
    <numFmt numFmtId="44" formatCode="_-&quot;ر.ع.&quot;\ * #,##0.00_-;_-&quot;ر.ع.&quot;\ * #,##0.00\-;_-&quot;ر.ع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ر.س.&quot;\ #,##0;&quot;ر.س.&quot;\ \-#,##0"/>
    <numFmt numFmtId="179" formatCode="&quot;ر.س.&quot;\ #,##0;[Red]&quot;ر.س.&quot;\ \-#,##0"/>
    <numFmt numFmtId="180" formatCode="&quot;ر.س.&quot;\ #,##0.00;&quot;ر.س.&quot;\ \-#,##0.00"/>
    <numFmt numFmtId="181" formatCode="&quot;ر.س.&quot;\ #,##0.00;[Red]&quot;ر.س.&quot;\ \-#,##0.00"/>
    <numFmt numFmtId="182" formatCode="_ &quot;ر.س.&quot;\ * #,##0_ ;_ &quot;ر.س.&quot;\ * \-#,##0_ ;_ &quot;ر.س.&quot;\ * &quot;-&quot;_ ;_ @_ "/>
    <numFmt numFmtId="183" formatCode="_ * #,##0_ ;_ * \-#,##0_ ;_ * &quot;-&quot;_ ;_ @_ "/>
    <numFmt numFmtId="184" formatCode="_ &quot;ر.س.&quot;\ * #,##0.00_ ;_ &quot;ر.س.&quot;\ * \-#,##0.00_ ;_ &quot;ر.س.&quot;\ * &quot;-&quot;??_ ;_ @_ "/>
    <numFmt numFmtId="185" formatCode="_ * #,##0.00_ ;_ * \-#,##0.00_ ;_ * &quot;-&quot;??_ ;_ @_ 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0.0"/>
    <numFmt numFmtId="195" formatCode="_(* #,##0.0_);_(* \(#,##0.0\);_(* &quot;-&quot;_);_(@_)"/>
    <numFmt numFmtId="196" formatCode="\ \ \ ###\ ###"/>
    <numFmt numFmtId="197" formatCode="###\ ###\ \ \ "/>
    <numFmt numFmtId="198" formatCode="###\ ###\ \ "/>
    <numFmt numFmtId="199" formatCode="###\ ##0\ \ "/>
    <numFmt numFmtId="200" formatCode="0##\ ###\ \ "/>
    <numFmt numFmtId="201" formatCode="_(* #,##0_);_(* \(#,##0\);_(* &quot;-&quot;_)\ \ \ \ ;_(@_)"/>
    <numFmt numFmtId="202" formatCode="_(* #,##0_);_(* \(#,##0\);_ \ \ \ \ \(* &quot;-&quot;_);_(@_)"/>
    <numFmt numFmtId="203" formatCode="_(* #,##0_);_(* \(#,##0\)\ \ \ \ ;_(* &quot;-&quot;_);_(@_)"/>
    <numFmt numFmtId="204" formatCode="_(* #,##0_);_(* \(#,##0\)\ \ ;_(* &quot;-&quot;_);_(@_)"/>
    <numFmt numFmtId="205" formatCode="_(* #,##0_);_ \(##0\)\ \ ;_(* &quot;-&quot;_);_(@_)"/>
    <numFmt numFmtId="206" formatCode="_(&quot;$&quot;* #,##0_);_ \(#,##0\)\ ;_(&quot;$&quot;* &quot;-&quot;_);_(@_)"/>
    <numFmt numFmtId="207" formatCode="_(* #,##0_);_ \(#,##0\);_(* &quot;-&quot;_);_(@_)"/>
    <numFmt numFmtId="208" formatCode="_(* #,##0_);_ \(#,##0\)_(* &quot;-&quot;_);_(@_)"/>
    <numFmt numFmtId="209" formatCode="yyyy/mm/dd"/>
    <numFmt numFmtId="210" formatCode="###\ ###\ ###"/>
    <numFmt numFmtId="211" formatCode="d/m"/>
    <numFmt numFmtId="212" formatCode="yyyy/mmdd"/>
    <numFmt numFmtId="213" formatCode="0.000"/>
    <numFmt numFmtId="214" formatCode="###\ ###\ "/>
    <numFmt numFmtId="215" formatCode="###\ ###\ \ \ \ "/>
    <numFmt numFmtId="216" formatCode="###\ ###\ \ \ \ \ \ \ "/>
    <numFmt numFmtId="217" formatCode="###\ ###"/>
    <numFmt numFmtId="218" formatCode="###\ ###\ ###\ \ "/>
    <numFmt numFmtId="219" formatCode="\ \ \ ###\ ###\ ###\ ###"/>
    <numFmt numFmtId="220" formatCode="[$-2001]dd\ mmmm\,\ yyyy"/>
    <numFmt numFmtId="221" formatCode="[$-2001]hh:mm:ss\ AM/PM"/>
  </numFmts>
  <fonts count="6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F_Najed"/>
      <family val="0"/>
    </font>
    <font>
      <i/>
      <sz val="16"/>
      <name val="AF_Najed"/>
      <family val="0"/>
    </font>
    <font>
      <sz val="12"/>
      <name val="AF_Najed"/>
      <family val="0"/>
    </font>
    <font>
      <b/>
      <u val="single"/>
      <sz val="16"/>
      <color indexed="61"/>
      <name val="AF_Najed"/>
      <family val="0"/>
    </font>
    <font>
      <sz val="18"/>
      <name val="AF_Najed"/>
      <family val="0"/>
    </font>
    <font>
      <sz val="17"/>
      <name val="AF_Najed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6"/>
      <color indexed="17"/>
      <name val="AF_Najed"/>
      <family val="0"/>
    </font>
    <font>
      <sz val="19"/>
      <name val="AF_Najed"/>
      <family val="0"/>
    </font>
    <font>
      <b/>
      <u val="single"/>
      <sz val="16"/>
      <color indexed="12"/>
      <name val="PT Bold Heading"/>
      <family val="0"/>
    </font>
    <font>
      <b/>
      <sz val="16"/>
      <color indexed="12"/>
      <name val="PT Bold Heading"/>
      <family val="0"/>
    </font>
    <font>
      <b/>
      <sz val="16"/>
      <color indexed="17"/>
      <name val="AF_Najed"/>
      <family val="0"/>
    </font>
    <font>
      <b/>
      <sz val="19"/>
      <color indexed="17"/>
      <name val="AF_Najed"/>
      <family val="0"/>
    </font>
    <font>
      <sz val="1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6"/>
      <color indexed="62"/>
      <name val="AF_Najed"/>
      <family val="0"/>
    </font>
    <font>
      <b/>
      <sz val="16"/>
      <color indexed="62"/>
      <name val="AF_Najed"/>
      <family val="0"/>
    </font>
    <font>
      <b/>
      <u val="single"/>
      <sz val="18"/>
      <color indexed="56"/>
      <name val="AF_Najed"/>
      <family val="0"/>
    </font>
    <font>
      <b/>
      <u val="single"/>
      <sz val="16"/>
      <color indexed="56"/>
      <name val="PT Bold Heading"/>
      <family val="0"/>
    </font>
    <font>
      <b/>
      <sz val="16"/>
      <color indexed="62"/>
      <name val="Arial"/>
      <family val="2"/>
    </font>
    <font>
      <b/>
      <sz val="16"/>
      <color indexed="56"/>
      <name val="PT Bold Heading"/>
      <family val="0"/>
    </font>
    <font>
      <b/>
      <sz val="14"/>
      <color indexed="62"/>
      <name val="AF_Naje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3" tint="-0.24997000396251678"/>
      <name val="AF_Najed"/>
      <family val="0"/>
    </font>
    <font>
      <b/>
      <sz val="16"/>
      <color theme="3"/>
      <name val="AF_Najed"/>
      <family val="0"/>
    </font>
    <font>
      <b/>
      <u val="single"/>
      <sz val="18"/>
      <color theme="3" tint="0.39998000860214233"/>
      <name val="AF_Najed"/>
      <family val="0"/>
    </font>
    <font>
      <b/>
      <u val="single"/>
      <sz val="16"/>
      <color theme="3" tint="0.39998000860214233"/>
      <name val="PT Bold Heading"/>
      <family val="0"/>
    </font>
    <font>
      <b/>
      <sz val="16"/>
      <color theme="3"/>
      <name val="Arial"/>
      <family val="2"/>
    </font>
    <font>
      <b/>
      <sz val="16"/>
      <color theme="3" tint="0.39998000860214233"/>
      <name val="PT Bold Heading"/>
      <family val="0"/>
    </font>
    <font>
      <b/>
      <sz val="14"/>
      <color theme="3"/>
      <name val="AF_Najed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2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3" tint="0.3999499976634979"/>
      </left>
      <right style="thin">
        <color theme="3" tint="0.39991000294685364"/>
      </right>
      <top>
        <color indexed="63"/>
      </top>
      <bottom>
        <color indexed="63"/>
      </bottom>
    </border>
    <border>
      <left style="medium">
        <color theme="3" tint="0.3999499976634979"/>
      </left>
      <right style="thin">
        <color theme="3" tint="0.39991000294685364"/>
      </right>
      <top style="hair">
        <color theme="3" tint="0.39991000294685364"/>
      </top>
      <bottom style="hair">
        <color theme="3" tint="0.39991000294685364"/>
      </bottom>
    </border>
    <border>
      <left style="medium">
        <color theme="3" tint="0.3999499976634979"/>
      </left>
      <right style="thin">
        <color theme="3" tint="0.39991000294685364"/>
      </right>
      <top style="medium">
        <color theme="3" tint="0.39991000294685364"/>
      </top>
      <bottom>
        <color indexed="63"/>
      </bottom>
    </border>
    <border>
      <left style="medium">
        <color theme="3" tint="0.3999499976634979"/>
      </left>
      <right>
        <color indexed="63"/>
      </right>
      <top style="medium">
        <color theme="3" tint="0.3999499976634979"/>
      </top>
      <bottom style="medium">
        <color theme="3" tint="0.3999499976634979"/>
      </bottom>
    </border>
    <border>
      <left style="medium">
        <color theme="3" tint="0.3999499976634979"/>
      </left>
      <right style="thin">
        <color theme="3" tint="0.3999499976634979"/>
      </right>
      <top style="hair">
        <color theme="3" tint="0.3999499976634979"/>
      </top>
      <bottom style="hair">
        <color theme="3" tint="0.39991000294685364"/>
      </bottom>
    </border>
    <border>
      <left>
        <color indexed="63"/>
      </left>
      <right style="thin">
        <color theme="3" tint="0.3999499976634979"/>
      </right>
      <top style="medium">
        <color theme="3" tint="0.3999499976634979"/>
      </top>
      <bottom style="medium">
        <color theme="3" tint="0.3999499976634979"/>
      </bottom>
    </border>
    <border>
      <left style="medium">
        <color theme="3" tint="0.3999499976634979"/>
      </left>
      <right style="thin">
        <color theme="3" tint="0.3999499976634979"/>
      </right>
      <top style="medium">
        <color theme="3" tint="0.39991000294685364"/>
      </top>
      <bottom style="medium">
        <color theme="3" tint="0.39991000294685364"/>
      </bottom>
    </border>
    <border>
      <left style="medium">
        <color theme="3" tint="0.3999499976634979"/>
      </left>
      <right style="thin">
        <color theme="3" tint="0.3999499976634979"/>
      </right>
      <top style="medium">
        <color theme="3" tint="0.39991000294685364"/>
      </top>
      <bottom style="medium">
        <color theme="3" tint="0.3999499976634979"/>
      </bottom>
    </border>
    <border>
      <left style="medium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 style="medium">
        <color theme="3" tint="0.3999499976634979"/>
      </left>
      <right style="thin">
        <color theme="3" tint="0.39991000294685364"/>
      </right>
      <top>
        <color indexed="63"/>
      </top>
      <bottom style="hair">
        <color theme="3" tint="0.39991000294685364"/>
      </bottom>
    </border>
    <border>
      <left style="medium">
        <color theme="3" tint="0.3999499976634979"/>
      </left>
      <right style="thin">
        <color theme="3" tint="0.39991000294685364"/>
      </right>
      <top style="hair">
        <color theme="3" tint="0.39987999200820923"/>
      </top>
      <bottom style="hair">
        <color theme="3" tint="0.39987999200820923"/>
      </bottom>
    </border>
    <border>
      <left style="medium">
        <color theme="3" tint="0.3999499976634979"/>
      </left>
      <right style="thin">
        <color theme="3" tint="0.3999499976634979"/>
      </right>
      <top>
        <color indexed="63"/>
      </top>
      <bottom style="hair">
        <color theme="3" tint="0.39991000294685364"/>
      </bottom>
    </border>
    <border>
      <left style="medium">
        <color theme="3" tint="0.3999499976634979"/>
      </left>
      <right style="thin">
        <color theme="3" tint="0.39991000294685364"/>
      </right>
      <top style="hair">
        <color theme="3" tint="0.39991000294685364"/>
      </top>
      <bottom>
        <color indexed="63"/>
      </bottom>
    </border>
    <border>
      <left style="medium">
        <color theme="3" tint="0.3999499976634979"/>
      </left>
      <right style="thin">
        <color theme="3" tint="0.39991000294685364"/>
      </right>
      <top style="hair">
        <color theme="3" tint="0.39987999200820923"/>
      </top>
      <bottom style="medium">
        <color theme="3" tint="0.39991000294685364"/>
      </bottom>
    </border>
    <border>
      <left>
        <color indexed="63"/>
      </left>
      <right style="thin">
        <color theme="3" tint="0.3999499976634979"/>
      </right>
      <top style="medium">
        <color theme="3" tint="0.39991000294685364"/>
      </top>
      <bottom style="medium">
        <color theme="3" tint="0.39991000294685364"/>
      </bottom>
    </border>
    <border>
      <left>
        <color indexed="63"/>
      </left>
      <right>
        <color indexed="63"/>
      </right>
      <top style="medium">
        <color theme="3" tint="0.39991000294685364"/>
      </top>
      <bottom style="medium">
        <color theme="3" tint="0.39991000294685364"/>
      </bottom>
    </border>
    <border>
      <left style="medium">
        <color theme="3" tint="0.39991000294685364"/>
      </left>
      <right style="medium">
        <color theme="3" tint="0.39991000294685364"/>
      </right>
      <top style="hair">
        <color theme="3" tint="0.3999499976634979"/>
      </top>
      <bottom style="hair">
        <color theme="3" tint="0.3999499976634979"/>
      </bottom>
    </border>
    <border>
      <left style="medium">
        <color theme="3" tint="0.39991000294685364"/>
      </left>
      <right style="medium">
        <color theme="3" tint="0.39991000294685364"/>
      </right>
      <top style="hair">
        <color theme="3" tint="0.39991000294685364"/>
      </top>
      <bottom style="hair">
        <color theme="3" tint="0.39991000294685364"/>
      </bottom>
    </border>
    <border>
      <left style="medium">
        <color theme="3" tint="0.39991000294685364"/>
      </left>
      <right style="medium">
        <color theme="3" tint="0.39991000294685364"/>
      </right>
      <top style="hair">
        <color theme="3" tint="0.3999499976634979"/>
      </top>
      <bottom>
        <color indexed="63"/>
      </bottom>
    </border>
    <border>
      <left style="medium">
        <color theme="3" tint="0.39991000294685364"/>
      </left>
      <right style="medium">
        <color theme="3" tint="0.39991000294685364"/>
      </right>
      <top>
        <color indexed="63"/>
      </top>
      <bottom style="hair">
        <color theme="3" tint="0.3999499976634979"/>
      </bottom>
    </border>
    <border>
      <left style="medium">
        <color theme="3" tint="0.3999499976634979"/>
      </left>
      <right style="thin">
        <color theme="3" tint="0.3999499976634979"/>
      </right>
      <top style="hair">
        <color theme="3" tint="0.3999499976634979"/>
      </top>
      <bottom style="hair">
        <color theme="3" tint="0.3999499976634979"/>
      </bottom>
    </border>
    <border>
      <left>
        <color indexed="63"/>
      </left>
      <right style="thin">
        <color theme="3" tint="0.3999499976634979"/>
      </right>
      <top style="hair">
        <color theme="3" tint="0.3999499976634979"/>
      </top>
      <bottom style="hair">
        <color theme="3" tint="0.3999499976634979"/>
      </bottom>
    </border>
    <border>
      <left>
        <color indexed="63"/>
      </left>
      <right>
        <color indexed="63"/>
      </right>
      <top style="hair">
        <color theme="3" tint="0.3999499976634979"/>
      </top>
      <bottom style="hair">
        <color theme="3" tint="0.3999499976634979"/>
      </bottom>
    </border>
    <border>
      <left style="medium">
        <color theme="3" tint="0.3999499976634979"/>
      </left>
      <right style="thin">
        <color theme="3" tint="0.3999499976634979"/>
      </right>
      <top style="hair">
        <color theme="3" tint="0.3999499976634979"/>
      </top>
      <bottom>
        <color indexed="63"/>
      </bottom>
    </border>
    <border>
      <left>
        <color indexed="63"/>
      </left>
      <right style="thin">
        <color theme="3" tint="0.3999499976634979"/>
      </right>
      <top style="hair">
        <color theme="3" tint="0.3999499976634979"/>
      </top>
      <bottom>
        <color indexed="63"/>
      </bottom>
    </border>
    <border>
      <left>
        <color indexed="63"/>
      </left>
      <right>
        <color indexed="63"/>
      </right>
      <top style="hair">
        <color theme="3" tint="0.3999499976634979"/>
      </top>
      <bottom>
        <color indexed="63"/>
      </bottom>
    </border>
    <border>
      <left style="medium">
        <color theme="3" tint="0.3999499976634979"/>
      </left>
      <right style="thin">
        <color theme="3" tint="0.3999499976634979"/>
      </right>
      <top>
        <color indexed="63"/>
      </top>
      <bottom style="hair">
        <color theme="3" tint="0.3999499976634979"/>
      </bottom>
    </border>
    <border>
      <left>
        <color indexed="63"/>
      </left>
      <right style="thin">
        <color theme="3" tint="0.3999499976634979"/>
      </right>
      <top>
        <color indexed="63"/>
      </top>
      <bottom style="hair">
        <color theme="3" tint="0.3999499976634979"/>
      </bottom>
    </border>
    <border>
      <left>
        <color indexed="63"/>
      </left>
      <right>
        <color indexed="63"/>
      </right>
      <top>
        <color indexed="63"/>
      </top>
      <bottom style="hair">
        <color theme="3" tint="0.3999499976634979"/>
      </bottom>
    </border>
    <border>
      <left>
        <color indexed="63"/>
      </left>
      <right style="thin">
        <color theme="3" tint="0.3999499976634979"/>
      </right>
      <top>
        <color indexed="63"/>
      </top>
      <bottom>
        <color indexed="63"/>
      </bottom>
    </border>
    <border>
      <left style="medium">
        <color theme="3" tint="0.39991000294685364"/>
      </left>
      <right style="thin">
        <color theme="3" tint="0.39991000294685364"/>
      </right>
      <top style="medium">
        <color theme="3" tint="0.39991000294685364"/>
      </top>
      <bottom style="medium">
        <color theme="3" tint="0.39991000294685364"/>
      </bottom>
    </border>
    <border>
      <left style="thin">
        <color theme="3" tint="0.39991000294685364"/>
      </left>
      <right style="thin">
        <color theme="3" tint="0.39991000294685364"/>
      </right>
      <top style="medium">
        <color theme="3" tint="0.39991000294685364"/>
      </top>
      <bottom style="medium">
        <color theme="3" tint="0.39991000294685364"/>
      </bottom>
    </border>
    <border>
      <left style="thin">
        <color theme="3" tint="0.39991000294685364"/>
      </left>
      <right style="medium">
        <color theme="3" tint="0.39991000294685364"/>
      </right>
      <top style="medium">
        <color theme="3" tint="0.39991000294685364"/>
      </top>
      <bottom style="medium">
        <color theme="3" tint="0.39991000294685364"/>
      </bottom>
    </border>
    <border>
      <left style="thin">
        <color theme="3" tint="0.39991000294685364"/>
      </left>
      <right style="thin">
        <color theme="3" tint="0.39991000294685364"/>
      </right>
      <top style="medium">
        <color theme="3" tint="0.39991000294685364"/>
      </top>
      <bottom>
        <color indexed="63"/>
      </bottom>
    </border>
    <border>
      <left style="thin">
        <color theme="3" tint="0.39991000294685364"/>
      </left>
      <right>
        <color indexed="63"/>
      </right>
      <top style="medium">
        <color theme="3" tint="0.39991000294685364"/>
      </top>
      <bottom>
        <color indexed="63"/>
      </bottom>
    </border>
    <border>
      <left style="medium">
        <color theme="3" tint="0.3999499976634979"/>
      </left>
      <right style="thin">
        <color theme="3" tint="0.399949997663497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theme="3" tint="0.3999499976634979"/>
      </top>
      <bottom>
        <color indexed="63"/>
      </bottom>
    </border>
    <border>
      <left>
        <color indexed="63"/>
      </left>
      <right style="thin">
        <color theme="3" tint="0.3999499976634979"/>
      </right>
      <top style="hair">
        <color theme="3" tint="0.39991000294685364"/>
      </top>
      <bottom style="hair">
        <color theme="3" tint="0.39991000294685364"/>
      </bottom>
    </border>
    <border>
      <left>
        <color indexed="63"/>
      </left>
      <right>
        <color indexed="63"/>
      </right>
      <top>
        <color indexed="63"/>
      </top>
      <bottom style="medium">
        <color theme="3" tint="0.39991000294685364"/>
      </bottom>
    </border>
    <border>
      <left style="medium">
        <color theme="3" tint="0.3999499976634979"/>
      </left>
      <right style="thin">
        <color theme="3" tint="0.39991000294685364"/>
      </right>
      <top style="medium">
        <color theme="3" tint="0.3999499976634979"/>
      </top>
      <bottom>
        <color indexed="63"/>
      </bottom>
    </border>
    <border>
      <left style="medium">
        <color theme="3" tint="0.3999499976634979"/>
      </left>
      <right style="thin">
        <color theme="3" tint="0.39991000294685364"/>
      </right>
      <top>
        <color indexed="63"/>
      </top>
      <bottom style="medium">
        <color theme="3" tint="0.39991000294685364"/>
      </bottom>
    </border>
    <border>
      <left style="thin">
        <color theme="3" tint="0.39991000294685364"/>
      </left>
      <right>
        <color indexed="63"/>
      </right>
      <top style="hair">
        <color theme="3" tint="0.3999499976634979"/>
      </top>
      <bottom style="hair">
        <color theme="3" tint="0.3999499976634979"/>
      </bottom>
    </border>
    <border>
      <left style="thin">
        <color theme="3" tint="0.3999499976634979"/>
      </left>
      <right>
        <color indexed="63"/>
      </right>
      <top style="medium">
        <color theme="3" tint="0.3999499976634979"/>
      </top>
      <bottom style="medium">
        <color theme="3" tint="0.3999499976634979"/>
      </bottom>
    </border>
    <border>
      <left style="thin">
        <color theme="3" tint="0.39991000294685364"/>
      </left>
      <right>
        <color indexed="63"/>
      </right>
      <top style="hair">
        <color theme="3" tint="0.3999499976634979"/>
      </top>
      <bottom style="medium">
        <color theme="3" tint="0.3999499976634979"/>
      </bottom>
    </border>
    <border>
      <left style="thin">
        <color theme="3" tint="0.3999499976634979"/>
      </left>
      <right>
        <color indexed="63"/>
      </right>
      <top style="hair">
        <color theme="3" tint="0.3999499976634979"/>
      </top>
      <bottom style="hair">
        <color theme="3" tint="0.3999499976634979"/>
      </bottom>
    </border>
    <border>
      <left style="thin">
        <color theme="3" tint="0.3999499976634979"/>
      </left>
      <right>
        <color indexed="63"/>
      </right>
      <top style="hair">
        <color theme="3" tint="0.3999499976634979"/>
      </top>
      <bottom style="medium">
        <color theme="3" tint="0.3999499976634979"/>
      </bottom>
    </border>
    <border>
      <left style="thin">
        <color theme="3" tint="0.39991000294685364"/>
      </left>
      <right>
        <color indexed="63"/>
      </right>
      <top>
        <color indexed="63"/>
      </top>
      <bottom style="hair">
        <color theme="3" tint="0.3999499976634979"/>
      </bottom>
    </border>
    <border>
      <left>
        <color indexed="63"/>
      </left>
      <right style="thin">
        <color theme="3" tint="0.3999499976634979"/>
      </right>
      <top>
        <color indexed="63"/>
      </top>
      <bottom style="hair">
        <color theme="3" tint="0.39991000294685364"/>
      </bottom>
    </border>
    <border>
      <left style="thin">
        <color theme="3" tint="0.39991000294685364"/>
      </left>
      <right>
        <color indexed="63"/>
      </right>
      <top>
        <color indexed="63"/>
      </top>
      <bottom style="medium">
        <color theme="3" tint="0.3999499976634979"/>
      </bottom>
    </border>
    <border>
      <left style="thin">
        <color theme="3" tint="0.3999499976634979"/>
      </left>
      <right>
        <color indexed="63"/>
      </right>
      <top>
        <color indexed="63"/>
      </top>
      <bottom style="hair">
        <color theme="3" tint="0.3999499976634979"/>
      </bottom>
    </border>
    <border>
      <left style="thin">
        <color theme="3" tint="0.3999499976634979"/>
      </left>
      <right>
        <color indexed="63"/>
      </right>
      <top>
        <color indexed="63"/>
      </top>
      <bottom style="medium">
        <color theme="3" tint="0.3999499976634979"/>
      </bottom>
    </border>
    <border>
      <left style="medium">
        <color theme="3" tint="0.3999499976634979"/>
      </left>
      <right style="medium">
        <color theme="3" tint="0.39987999200820923"/>
      </right>
      <top style="medium">
        <color theme="3" tint="0.39991000294685364"/>
      </top>
      <bottom>
        <color indexed="63"/>
      </bottom>
    </border>
    <border>
      <left style="medium">
        <color theme="3" tint="0.39991000294685364"/>
      </left>
      <right style="medium">
        <color theme="3" tint="0.39991000294685364"/>
      </right>
      <top style="medium">
        <color theme="3" tint="0.3999499976634979"/>
      </top>
      <bottom style="medium">
        <color theme="3" tint="0.3999499976634979"/>
      </bottom>
    </border>
    <border>
      <left style="medium">
        <color theme="3" tint="0.39991000294685364"/>
      </left>
      <right style="medium">
        <color theme="3" tint="0.39991000294685364"/>
      </right>
      <top style="medium">
        <color theme="3" tint="0.3999499976634979"/>
      </top>
      <bottom style="medium">
        <color theme="3" tint="0.39991000294685364"/>
      </bottom>
    </border>
    <border>
      <left>
        <color indexed="63"/>
      </left>
      <right>
        <color indexed="63"/>
      </right>
      <top>
        <color indexed="63"/>
      </top>
      <bottom style="hair">
        <color theme="3" tint="0.39991000294685364"/>
      </bottom>
    </border>
    <border>
      <left style="medium">
        <color theme="3" tint="0.39991000294685364"/>
      </left>
      <right>
        <color indexed="63"/>
      </right>
      <top>
        <color indexed="63"/>
      </top>
      <bottom style="hair">
        <color theme="3" tint="0.3999499976634979"/>
      </bottom>
    </border>
    <border>
      <left>
        <color indexed="63"/>
      </left>
      <right style="medium">
        <color theme="3" tint="0.39991000294685364"/>
      </right>
      <top>
        <color indexed="63"/>
      </top>
      <bottom style="hair">
        <color theme="3" tint="0.39991000294685364"/>
      </bottom>
    </border>
    <border>
      <left style="medium">
        <color theme="3" tint="0.39991000294685364"/>
      </left>
      <right>
        <color indexed="63"/>
      </right>
      <top style="hair">
        <color theme="3" tint="0.3999499976634979"/>
      </top>
      <bottom style="hair">
        <color theme="3" tint="0.3999499976634979"/>
      </bottom>
    </border>
    <border>
      <left>
        <color indexed="63"/>
      </left>
      <right style="medium">
        <color theme="3" tint="0.39991000294685364"/>
      </right>
      <top style="hair">
        <color theme="3" tint="0.39991000294685364"/>
      </top>
      <bottom style="hair">
        <color theme="3" tint="0.39991000294685364"/>
      </bottom>
    </border>
    <border>
      <left style="medium">
        <color theme="3" tint="0.39991000294685364"/>
      </left>
      <right>
        <color indexed="63"/>
      </right>
      <top style="medium">
        <color theme="3" tint="0.3999499976634979"/>
      </top>
      <bottom style="medium">
        <color theme="3" tint="0.3999499976634979"/>
      </bottom>
    </border>
    <border>
      <left>
        <color indexed="63"/>
      </left>
      <right style="medium">
        <color theme="3" tint="0.39987999200820923"/>
      </right>
      <top style="medium">
        <color theme="3" tint="0.39991000294685364"/>
      </top>
      <bottom>
        <color indexed="63"/>
      </bottom>
    </border>
    <border>
      <left>
        <color indexed="63"/>
      </left>
      <right>
        <color indexed="63"/>
      </right>
      <top style="medium">
        <color theme="3" tint="0.39991000294685364"/>
      </top>
      <bottom>
        <color indexed="63"/>
      </bottom>
    </border>
    <border>
      <left style="medium">
        <color theme="3" tint="0.3998500108718872"/>
      </left>
      <right style="medium">
        <color theme="3" tint="0.39987999200820923"/>
      </right>
      <top style="medium">
        <color theme="3" tint="0.39991000294685364"/>
      </top>
      <bottom>
        <color indexed="63"/>
      </bottom>
    </border>
    <border>
      <left>
        <color indexed="63"/>
      </left>
      <right style="medium">
        <color theme="3" tint="0.39987999200820923"/>
      </right>
      <top>
        <color indexed="63"/>
      </top>
      <bottom style="hair">
        <color theme="3" tint="0.3999499976634979"/>
      </bottom>
    </border>
    <border>
      <left style="medium">
        <color theme="3" tint="0.39991000294685364"/>
      </left>
      <right style="medium">
        <color theme="3" tint="0.39987999200820923"/>
      </right>
      <top style="hair">
        <color theme="3" tint="0.3999499976634979"/>
      </top>
      <bottom style="hair">
        <color theme="3" tint="0.3997899889945984"/>
      </bottom>
    </border>
    <border>
      <left>
        <color indexed="63"/>
      </left>
      <right style="medium">
        <color theme="3" tint="0.3998199999332428"/>
      </right>
      <top style="hair">
        <color theme="3" tint="0.3999499976634979"/>
      </top>
      <bottom style="hair">
        <color theme="3" tint="0.3997899889945984"/>
      </bottom>
    </border>
    <border>
      <left>
        <color indexed="63"/>
      </left>
      <right style="medium">
        <color theme="3" tint="0.39987999200820923"/>
      </right>
      <top style="hair">
        <color theme="3" tint="0.3999499976634979"/>
      </top>
      <bottom>
        <color indexed="63"/>
      </bottom>
    </border>
    <border>
      <left>
        <color indexed="63"/>
      </left>
      <right style="medium">
        <color theme="3" tint="0.39987999200820923"/>
      </right>
      <top style="medium">
        <color theme="3" tint="0.3999499976634979"/>
      </top>
      <bottom style="medium">
        <color theme="3" tint="0.3999499976634979"/>
      </bottom>
    </border>
    <border>
      <left>
        <color indexed="63"/>
      </left>
      <right>
        <color indexed="63"/>
      </right>
      <top style="medium">
        <color theme="3" tint="0.3999499976634979"/>
      </top>
      <bottom style="medium">
        <color theme="3" tint="0.3999499976634979"/>
      </bottom>
    </border>
    <border>
      <left style="medium">
        <color theme="3" tint="0.3998199999332428"/>
      </left>
      <right style="medium">
        <color theme="3" tint="0.3998500108718872"/>
      </right>
      <top>
        <color indexed="63"/>
      </top>
      <bottom style="hair">
        <color theme="3" tint="0.3998500108718872"/>
      </bottom>
    </border>
    <border>
      <left style="medium">
        <color theme="3" tint="0.3999499976634979"/>
      </left>
      <right>
        <color indexed="63"/>
      </right>
      <top style="medium">
        <color theme="3" tint="0.39991000294685364"/>
      </top>
      <bottom>
        <color indexed="63"/>
      </bottom>
    </border>
    <border>
      <left style="medium">
        <color theme="3" tint="0.3999499976634979"/>
      </left>
      <right>
        <color indexed="63"/>
      </right>
      <top>
        <color indexed="63"/>
      </top>
      <bottom style="hair">
        <color theme="3" tint="0.39991000294685364"/>
      </bottom>
    </border>
    <border>
      <left style="medium">
        <color theme="3" tint="0.3999499976634979"/>
      </left>
      <right>
        <color indexed="63"/>
      </right>
      <top style="hair">
        <color theme="3" tint="0.3999499976634979"/>
      </top>
      <bottom style="hair">
        <color theme="3" tint="0.39991000294685364"/>
      </bottom>
    </border>
    <border>
      <left style="medium">
        <color theme="3" tint="0.3999499976634979"/>
      </left>
      <right>
        <color indexed="63"/>
      </right>
      <top style="medium">
        <color theme="3" tint="0.3999499976634979"/>
      </top>
      <bottom>
        <color indexed="63"/>
      </bottom>
    </border>
    <border>
      <left style="medium">
        <color theme="3" tint="0.39991000294685364"/>
      </left>
      <right>
        <color indexed="63"/>
      </right>
      <top style="hair">
        <color theme="3" tint="0.39991000294685364"/>
      </top>
      <bottom style="hair">
        <color theme="3" tint="0.39991000294685364"/>
      </bottom>
    </border>
    <border>
      <left style="medium">
        <color theme="3" tint="0.39991000294685364"/>
      </left>
      <right>
        <color indexed="63"/>
      </right>
      <top style="hair">
        <color theme="3" tint="0.39991000294685364"/>
      </top>
      <bottom style="medium">
        <color theme="3" tint="0.3999499976634979"/>
      </bottom>
    </border>
    <border>
      <left style="medium">
        <color theme="3" tint="0.3999499976634979"/>
      </left>
      <right style="medium">
        <color theme="3" tint="0.39987999200820923"/>
      </right>
      <top>
        <color indexed="63"/>
      </top>
      <bottom style="hair">
        <color theme="3" tint="0.39991000294685364"/>
      </bottom>
    </border>
    <border>
      <left style="medium">
        <color theme="3" tint="0.3998500108718872"/>
      </left>
      <right style="medium">
        <color theme="3" tint="0.3997899889945984"/>
      </right>
      <top style="hair">
        <color theme="3" tint="0.3997899889945984"/>
      </top>
      <bottom style="hair">
        <color theme="3" tint="0.3997899889945984"/>
      </bottom>
    </border>
    <border>
      <left style="medium">
        <color theme="3" tint="0.3997899889945984"/>
      </left>
      <right style="medium">
        <color theme="3" tint="0.3998199999332428"/>
      </right>
      <top style="hair">
        <color theme="3" tint="0.3997899889945984"/>
      </top>
      <bottom style="hair">
        <color theme="3" tint="0.3997899889945984"/>
      </bottom>
    </border>
    <border>
      <left style="medium">
        <color theme="3" tint="0.3998500108718872"/>
      </left>
      <right style="medium">
        <color theme="3" tint="0.3997899889945984"/>
      </right>
      <top style="hair">
        <color theme="3" tint="0.3997899889945984"/>
      </top>
      <bottom style="medium">
        <color theme="3" tint="0.3999499976634979"/>
      </bottom>
    </border>
    <border>
      <left style="medium">
        <color theme="3" tint="0.3997899889945984"/>
      </left>
      <right style="medium">
        <color theme="3" tint="0.3998199999332428"/>
      </right>
      <top style="hair">
        <color theme="3" tint="0.3997899889945984"/>
      </top>
      <bottom style="medium">
        <color theme="3" tint="0.3999499976634979"/>
      </bottom>
    </border>
    <border>
      <left style="medium">
        <color theme="3" tint="0.3998500108718872"/>
      </left>
      <right style="medium">
        <color theme="3" tint="0.3997899889945984"/>
      </right>
      <top style="medium">
        <color theme="3" tint="0.3999499976634979"/>
      </top>
      <bottom>
        <color indexed="63"/>
      </bottom>
    </border>
    <border>
      <left style="medium">
        <color theme="3" tint="0.3997899889945984"/>
      </left>
      <right style="medium">
        <color theme="3" tint="0.3998199999332428"/>
      </right>
      <top style="medium">
        <color theme="3" tint="0.3999499976634979"/>
      </top>
      <bottom>
        <color indexed="63"/>
      </bottom>
    </border>
    <border>
      <left style="medium">
        <color theme="3" tint="0.3998500108718872"/>
      </left>
      <right style="medium">
        <color theme="3" tint="0.39987999200820923"/>
      </right>
      <top style="medium">
        <color theme="3" tint="0.3999499976634979"/>
      </top>
      <bottom>
        <color indexed="63"/>
      </bottom>
    </border>
    <border>
      <left style="medium">
        <color theme="3" tint="0.3998500108718872"/>
      </left>
      <right style="medium">
        <color theme="3" tint="0.3997899889945984"/>
      </right>
      <top>
        <color indexed="63"/>
      </top>
      <bottom style="hair">
        <color theme="3" tint="0.3997899889945984"/>
      </bottom>
    </border>
    <border>
      <left style="medium">
        <color theme="3" tint="0.3997899889945984"/>
      </left>
      <right style="medium">
        <color theme="3" tint="0.3998199999332428"/>
      </right>
      <top>
        <color indexed="63"/>
      </top>
      <bottom style="hair">
        <color theme="3" tint="0.3997899889945984"/>
      </bottom>
    </border>
    <border>
      <left style="medium">
        <color theme="3" tint="0.39987999200820923"/>
      </left>
      <right>
        <color indexed="63"/>
      </right>
      <top>
        <color indexed="63"/>
      </top>
      <bottom style="hair">
        <color theme="3" tint="0.39991000294685364"/>
      </bottom>
    </border>
    <border>
      <left style="medium">
        <color theme="3" tint="0.3999499976634979"/>
      </left>
      <right style="medium">
        <color theme="3" tint="0.39987999200820923"/>
      </right>
      <top style="hair">
        <color theme="3" tint="0.39991000294685364"/>
      </top>
      <bottom style="hair">
        <color theme="3" tint="0.39991000294685364"/>
      </bottom>
    </border>
    <border>
      <left style="medium">
        <color theme="3" tint="0.3998500108718872"/>
      </left>
      <right style="medium">
        <color theme="3" tint="0.3997899889945984"/>
      </right>
      <top>
        <color indexed="63"/>
      </top>
      <bottom>
        <color indexed="63"/>
      </bottom>
    </border>
    <border>
      <left style="medium">
        <color theme="3" tint="0.3997899889945984"/>
      </left>
      <right style="medium">
        <color theme="3" tint="0.3998199999332428"/>
      </right>
      <top>
        <color indexed="63"/>
      </top>
      <bottom>
        <color indexed="63"/>
      </bottom>
    </border>
    <border>
      <left style="medium">
        <color theme="3" tint="0.3998199999332428"/>
      </left>
      <right style="medium">
        <color theme="3" tint="0.3998500108718872"/>
      </right>
      <top>
        <color indexed="63"/>
      </top>
      <bottom>
        <color indexed="63"/>
      </bottom>
    </border>
    <border>
      <left style="medium">
        <color theme="3" tint="0.39991000294685364"/>
      </left>
      <right>
        <color indexed="63"/>
      </right>
      <top style="hair">
        <color theme="3" tint="0.39991000294685364"/>
      </top>
      <bottom>
        <color indexed="63"/>
      </bottom>
    </border>
    <border>
      <left style="medium">
        <color theme="3" tint="0.3998500108718872"/>
      </left>
      <right style="medium">
        <color theme="3" tint="0.3997899889945984"/>
      </right>
      <top style="hair">
        <color theme="3" tint="0.3997899889945984"/>
      </top>
      <bottom>
        <color indexed="63"/>
      </bottom>
    </border>
    <border>
      <left style="medium">
        <color theme="3" tint="0.3997899889945984"/>
      </left>
      <right style="medium">
        <color theme="3" tint="0.3998199999332428"/>
      </right>
      <top style="hair">
        <color theme="3" tint="0.3997899889945984"/>
      </top>
      <bottom>
        <color indexed="63"/>
      </bottom>
    </border>
    <border>
      <left style="medium">
        <color theme="3" tint="0.3998199999332428"/>
      </left>
      <right style="medium">
        <color theme="3" tint="0.3998500108718872"/>
      </right>
      <top style="hair">
        <color theme="3" tint="0.3998500108718872"/>
      </top>
      <bottom>
        <color indexed="63"/>
      </bottom>
    </border>
    <border>
      <left style="medium">
        <color theme="3" tint="0.39991000294685364"/>
      </left>
      <right>
        <color indexed="63"/>
      </right>
      <top>
        <color indexed="63"/>
      </top>
      <bottom style="medium">
        <color theme="3" tint="0.3999499976634979"/>
      </bottom>
    </border>
    <border>
      <left>
        <color indexed="63"/>
      </left>
      <right>
        <color indexed="63"/>
      </right>
      <top>
        <color indexed="63"/>
      </top>
      <bottom style="medium">
        <color theme="3" tint="0.3999499976634979"/>
      </bottom>
    </border>
    <border>
      <left style="medium">
        <color theme="3" tint="0.3998500108718872"/>
      </left>
      <right style="medium">
        <color theme="3" tint="0.3997899889945984"/>
      </right>
      <top>
        <color indexed="63"/>
      </top>
      <bottom style="medium">
        <color theme="3" tint="0.3999499976634979"/>
      </bottom>
    </border>
    <border>
      <left style="medium">
        <color theme="3" tint="0.3997899889945984"/>
      </left>
      <right style="medium">
        <color theme="3" tint="0.3998199999332428"/>
      </right>
      <top>
        <color indexed="63"/>
      </top>
      <bottom style="medium">
        <color theme="3" tint="0.3999499976634979"/>
      </bottom>
    </border>
    <border>
      <left>
        <color indexed="63"/>
      </left>
      <right style="medium">
        <color theme="3" tint="0.3998500108718872"/>
      </right>
      <top style="hair">
        <color theme="3" tint="0.39991000294685364"/>
      </top>
      <bottom>
        <color indexed="63"/>
      </bottom>
    </border>
    <border>
      <left style="medium">
        <color theme="3" tint="0.3998199999332428"/>
      </left>
      <right style="medium">
        <color theme="3" tint="0.3998500108718872"/>
      </right>
      <top style="hair">
        <color theme="3" tint="0.3998199999332428"/>
      </top>
      <bottom style="medium">
        <color theme="3" tint="0.3999499976634979"/>
      </bottom>
    </border>
    <border>
      <left>
        <color indexed="63"/>
      </left>
      <right style="medium">
        <color theme="3" tint="0.39991000294685364"/>
      </right>
      <top style="medium">
        <color theme="3" tint="0.3999499976634979"/>
      </top>
      <bottom style="medium">
        <color theme="3" tint="0.3999499976634979"/>
      </bottom>
    </border>
    <border>
      <left>
        <color indexed="63"/>
      </left>
      <right style="medium">
        <color theme="3" tint="0.39991000294685364"/>
      </right>
      <top style="hair">
        <color theme="3" tint="0.39987999200820923"/>
      </top>
      <bottom style="hair">
        <color theme="3" tint="0.39991000294685364"/>
      </bottom>
    </border>
    <border>
      <left style="medium">
        <color theme="3" tint="0.39991000294685364"/>
      </left>
      <right style="medium">
        <color theme="3" tint="0.39987999200820923"/>
      </right>
      <top style="hair">
        <color theme="3" tint="0.3997899889945984"/>
      </top>
      <bottom>
        <color indexed="63"/>
      </bottom>
    </border>
    <border>
      <left style="medium">
        <color theme="3" tint="0.39991000294685364"/>
      </left>
      <right style="medium">
        <color theme="3" tint="0.39987999200820923"/>
      </right>
      <top>
        <color indexed="63"/>
      </top>
      <bottom style="hair">
        <color theme="3" tint="0.3999499976634979"/>
      </bottom>
    </border>
    <border>
      <left style="medium">
        <color theme="3" tint="0.39987999200820923"/>
      </left>
      <right style="medium">
        <color theme="3" tint="0.3998199999332428"/>
      </right>
      <top style="hair">
        <color theme="3" tint="0.3997899889945984"/>
      </top>
      <bottom>
        <color indexed="63"/>
      </bottom>
    </border>
    <border>
      <left style="medium">
        <color theme="3" tint="0.39991000294685364"/>
      </left>
      <right>
        <color indexed="63"/>
      </right>
      <top style="hair">
        <color theme="3" tint="0.3999499976634979"/>
      </top>
      <bottom style="hair">
        <color theme="3" tint="0.39991000294685364"/>
      </bottom>
    </border>
    <border>
      <left style="medium">
        <color theme="3" tint="0.39991000294685364"/>
      </left>
      <right style="medium">
        <color theme="3" tint="0.39987999200820923"/>
      </right>
      <top>
        <color indexed="63"/>
      </top>
      <bottom>
        <color indexed="63"/>
      </bottom>
    </border>
    <border>
      <left>
        <color indexed="63"/>
      </left>
      <right style="medium">
        <color theme="3" tint="0.3998199999332428"/>
      </right>
      <top>
        <color indexed="63"/>
      </top>
      <bottom>
        <color indexed="63"/>
      </bottom>
    </border>
    <border>
      <left>
        <color indexed="63"/>
      </left>
      <right style="medium">
        <color theme="3" tint="0.3998199999332428"/>
      </right>
      <top>
        <color indexed="63"/>
      </top>
      <bottom style="hair">
        <color theme="3" tint="0.3999499976634979"/>
      </bottom>
    </border>
    <border>
      <left style="medium">
        <color theme="3" tint="0.39991000294685364"/>
      </left>
      <right style="medium">
        <color theme="3" tint="0.39987999200820923"/>
      </right>
      <top style="hair">
        <color theme="3" tint="0.3997899889945984"/>
      </top>
      <bottom style="medium">
        <color theme="3" tint="0.3999499976634979"/>
      </bottom>
    </border>
    <border>
      <left>
        <color indexed="63"/>
      </left>
      <right style="medium">
        <color theme="3" tint="0.3998199999332428"/>
      </right>
      <top style="hair">
        <color theme="3" tint="0.3997899889945984"/>
      </top>
      <bottom style="medium">
        <color theme="3" tint="0.3999499976634979"/>
      </bottom>
    </border>
    <border>
      <left style="medium">
        <color theme="3" tint="0.39987999200820923"/>
      </left>
      <right>
        <color indexed="63"/>
      </right>
      <top>
        <color indexed="63"/>
      </top>
      <bottom>
        <color indexed="63"/>
      </bottom>
    </border>
    <border>
      <left style="medium">
        <color theme="3" tint="0.39987999200820923"/>
      </left>
      <right>
        <color indexed="63"/>
      </right>
      <top style="hair">
        <color theme="3" tint="0.3998199999332428"/>
      </top>
      <bottom style="hair">
        <color theme="3" tint="0.39991000294685364"/>
      </bottom>
    </border>
    <border>
      <left>
        <color indexed="63"/>
      </left>
      <right style="medium">
        <color theme="3" tint="0.3998500108718872"/>
      </right>
      <top style="hair">
        <color theme="3" tint="0.3998199999332428"/>
      </top>
      <bottom style="hair">
        <color theme="3" tint="0.39991000294685364"/>
      </bottom>
    </border>
    <border>
      <left style="medium">
        <color theme="3" tint="0.3998500108718872"/>
      </left>
      <right style="medium">
        <color theme="3" tint="0.3997899889945984"/>
      </right>
      <top style="hair">
        <color theme="3" tint="0.3998199999332428"/>
      </top>
      <bottom style="hair">
        <color theme="3" tint="0.3997899889945984"/>
      </bottom>
    </border>
    <border>
      <left style="medium">
        <color theme="3" tint="0.3997899889945984"/>
      </left>
      <right style="medium">
        <color theme="3" tint="0.3998199999332428"/>
      </right>
      <top style="hair">
        <color theme="3" tint="0.3998199999332428"/>
      </top>
      <bottom style="hair">
        <color theme="3" tint="0.3997899889945984"/>
      </bottom>
    </border>
    <border>
      <left style="medium">
        <color theme="3" tint="0.3998199999332428"/>
      </left>
      <right style="medium">
        <color theme="3" tint="0.3998500108718872"/>
      </right>
      <top style="hair">
        <color theme="3" tint="0.3998199999332428"/>
      </top>
      <bottom style="hair">
        <color theme="3" tint="0.3998500108718872"/>
      </bottom>
    </border>
    <border>
      <left style="medium">
        <color theme="3" tint="0.3999499976634979"/>
      </left>
      <right style="medium">
        <color theme="3" tint="0.39987999200820923"/>
      </right>
      <top style="hair">
        <color theme="3" tint="0.39991000294685364"/>
      </top>
      <bottom style="medium">
        <color theme="3" tint="0.3999499976634979"/>
      </bottom>
    </border>
    <border>
      <left>
        <color indexed="63"/>
      </left>
      <right>
        <color indexed="63"/>
      </right>
      <top style="hair">
        <color theme="3" tint="0.3998199999332428"/>
      </top>
      <bottom>
        <color indexed="63"/>
      </bottom>
    </border>
    <border>
      <left>
        <color indexed="63"/>
      </left>
      <right style="medium">
        <color theme="3" tint="0.3998500108718872"/>
      </right>
      <top>
        <color indexed="63"/>
      </top>
      <bottom>
        <color indexed="63"/>
      </bottom>
    </border>
    <border>
      <left>
        <color indexed="63"/>
      </left>
      <right style="medium">
        <color theme="3" tint="0.39991000294685364"/>
      </right>
      <top style="medium">
        <color theme="3" tint="0.3999499976634979"/>
      </top>
      <bottom>
        <color indexed="63"/>
      </bottom>
    </border>
    <border>
      <left>
        <color indexed="63"/>
      </left>
      <right style="medium">
        <color theme="3" tint="0.39991000294685364"/>
      </right>
      <top>
        <color indexed="63"/>
      </top>
      <bottom style="medium">
        <color theme="3" tint="0.39991000294685364"/>
      </bottom>
    </border>
    <border>
      <left>
        <color indexed="63"/>
      </left>
      <right style="medium">
        <color theme="3" tint="0.39991000294685364"/>
      </right>
      <top style="hair">
        <color theme="3" tint="0.3999499976634979"/>
      </top>
      <bottom>
        <color indexed="63"/>
      </bottom>
    </border>
    <border>
      <left style="medium">
        <color theme="3" tint="0.39991000294685364"/>
      </left>
      <right>
        <color indexed="63"/>
      </right>
      <top style="hair">
        <color theme="3" tint="0.3999499976634979"/>
      </top>
      <bottom>
        <color indexed="63"/>
      </bottom>
    </border>
    <border>
      <left>
        <color indexed="63"/>
      </left>
      <right style="medium">
        <color theme="3" tint="0.3998500108718872"/>
      </right>
      <top style="hair">
        <color theme="3" tint="0.3998199999332428"/>
      </top>
      <bottom>
        <color indexed="63"/>
      </bottom>
    </border>
    <border>
      <left style="medium">
        <color theme="3" tint="0.3998500108718872"/>
      </left>
      <right style="medium">
        <color theme="3" tint="0.3997899889945984"/>
      </right>
      <top style="hair">
        <color theme="3" tint="0.3998199999332428"/>
      </top>
      <bottom>
        <color indexed="63"/>
      </bottom>
    </border>
    <border>
      <left style="medium">
        <color theme="3" tint="0.3997899889945984"/>
      </left>
      <right style="medium">
        <color theme="3" tint="0.3998199999332428"/>
      </right>
      <top style="hair">
        <color theme="3" tint="0.3998199999332428"/>
      </top>
      <bottom>
        <color indexed="63"/>
      </bottom>
    </border>
    <border>
      <left style="medium">
        <color theme="3" tint="0.3998199999332428"/>
      </left>
      <right style="medium">
        <color theme="3" tint="0.3998500108718872"/>
      </right>
      <top style="hair">
        <color theme="3" tint="0.3998199999332428"/>
      </top>
      <bottom>
        <color indexed="63"/>
      </bottom>
    </border>
    <border>
      <left>
        <color indexed="63"/>
      </left>
      <right style="medium">
        <color theme="3" tint="0.39991000294685364"/>
      </right>
      <top style="hair">
        <color theme="3" tint="0.39991000294685364"/>
      </top>
      <bottom>
        <color indexed="63"/>
      </bottom>
    </border>
    <border>
      <left style="medium">
        <color theme="3" tint="0.3999499976634979"/>
      </left>
      <right style="thin">
        <color theme="3" tint="0.3999499976634979"/>
      </right>
      <top style="medium">
        <color theme="3" tint="0.3999499976634979"/>
      </top>
      <bottom style="medium">
        <color theme="3" tint="0.39991000294685364"/>
      </bottom>
    </border>
    <border>
      <left style="thin">
        <color theme="3" tint="0.3999499976634979"/>
      </left>
      <right style="medium">
        <color theme="3" tint="0.39991000294685364"/>
      </right>
      <top>
        <color indexed="63"/>
      </top>
      <bottom style="medium">
        <color theme="3" tint="0.39991000294685364"/>
      </bottom>
    </border>
    <border>
      <left>
        <color indexed="63"/>
      </left>
      <right style="medium">
        <color theme="3" tint="0.39991000294685364"/>
      </right>
      <top style="medium">
        <color theme="3" tint="0.39991000294685364"/>
      </top>
      <bottom>
        <color indexed="63"/>
      </bottom>
    </border>
    <border>
      <left style="thin">
        <color theme="3" tint="0.3999499976634979"/>
      </left>
      <right style="medium">
        <color theme="3" tint="0.39991000294685364"/>
      </right>
      <top>
        <color indexed="63"/>
      </top>
      <bottom style="hair">
        <color theme="3" tint="0.3999499976634979"/>
      </bottom>
    </border>
    <border>
      <left style="thin">
        <color theme="3" tint="0.3999499976634979"/>
      </left>
      <right style="medium">
        <color theme="3" tint="0.39991000294685364"/>
      </right>
      <top style="hair">
        <color theme="3" tint="0.3999499976634979"/>
      </top>
      <bottom style="hair">
        <color theme="3" tint="0.3999499976634979"/>
      </bottom>
    </border>
    <border>
      <left style="medium">
        <color theme="3" tint="0.3999499976634979"/>
      </left>
      <right style="medium">
        <color theme="3" tint="0.39991000294685364"/>
      </right>
      <top style="medium">
        <color theme="3" tint="0.3999499976634979"/>
      </top>
      <bottom style="medium">
        <color theme="3" tint="0.3999499976634979"/>
      </bottom>
    </border>
    <border>
      <left style="thin">
        <color theme="3" tint="0.3999499976634979"/>
      </left>
      <right style="medium">
        <color theme="3" tint="0.39991000294685364"/>
      </right>
      <top style="medium">
        <color theme="3" tint="0.3999499976634979"/>
      </top>
      <bottom>
        <color indexed="63"/>
      </bottom>
    </border>
    <border>
      <left style="thin">
        <color theme="3" tint="0.3999499976634979"/>
      </left>
      <right style="medium">
        <color theme="3" tint="0.39991000294685364"/>
      </right>
      <top>
        <color indexed="63"/>
      </top>
      <bottom style="medium">
        <color theme="3" tint="0.3999499976634979"/>
      </bottom>
    </border>
    <border>
      <left style="thin">
        <color theme="3" tint="0.3999499976634979"/>
      </left>
      <right style="medium">
        <color theme="3" tint="0.39991000294685364"/>
      </right>
      <top style="hair">
        <color theme="3" tint="0.3999499976634979"/>
      </top>
      <bottom style="medium">
        <color theme="3" tint="0.3999499976634979"/>
      </bottom>
    </border>
    <border>
      <left style="medium">
        <color theme="3" tint="0.3999499976634979"/>
      </left>
      <right style="medium">
        <color theme="3" tint="0.39991000294685364"/>
      </right>
      <top style="medium">
        <color theme="3" tint="0.3999499976634979"/>
      </top>
      <bottom style="medium">
        <color theme="3" tint="0.39991000294685364"/>
      </bottom>
    </border>
    <border>
      <left>
        <color indexed="63"/>
      </left>
      <right style="medium">
        <color theme="3" tint="0.39991000294685364"/>
      </right>
      <top>
        <color indexed="63"/>
      </top>
      <bottom style="hair">
        <color theme="3" tint="0.3999499976634979"/>
      </bottom>
    </border>
    <border>
      <left>
        <color indexed="63"/>
      </left>
      <right style="medium">
        <color theme="3" tint="0.39991000294685364"/>
      </right>
      <top style="hair">
        <color theme="3" tint="0.3999499976634979"/>
      </top>
      <bottom style="hair">
        <color theme="3" tint="0.3999499976634979"/>
      </bottom>
    </border>
    <border>
      <left style="medium">
        <color theme="3" tint="0.39991000294685364"/>
      </left>
      <right style="medium">
        <color theme="3" tint="0.39991000294685364"/>
      </right>
      <top style="medium">
        <color theme="3" tint="0.3999499976634979"/>
      </top>
      <bottom style="hair">
        <color theme="3" tint="0.3999499976634979"/>
      </bottom>
    </border>
    <border>
      <left style="medium">
        <color theme="3" tint="0.3999100029468536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3" tint="0.3998500108718872"/>
      </right>
      <top>
        <color indexed="63"/>
      </top>
      <bottom style="hair">
        <color theme="3" tint="0.39991000294685364"/>
      </bottom>
    </border>
    <border>
      <left style="medium">
        <color theme="3" tint="0.39991000294685364"/>
      </left>
      <right>
        <color indexed="63"/>
      </right>
      <top style="hair">
        <color theme="3" tint="0.39991000294685364"/>
      </top>
      <bottom style="hair">
        <color theme="3" tint="0.3999499976634979"/>
      </bottom>
    </border>
    <border>
      <left style="medium">
        <color theme="3" tint="0.39991000294685364"/>
      </left>
      <right>
        <color indexed="63"/>
      </right>
      <top>
        <color indexed="63"/>
      </top>
      <bottom style="hair">
        <color theme="3" tint="0.39991000294685364"/>
      </bottom>
    </border>
    <border>
      <left style="thin">
        <color theme="3" tint="0.39991000294685364"/>
      </left>
      <right style="medium">
        <color theme="3" tint="0.3999499976634979"/>
      </right>
      <top style="medium">
        <color theme="3" tint="0.39991000294685364"/>
      </top>
      <bottom>
        <color indexed="63"/>
      </bottom>
    </border>
    <border>
      <left style="thin">
        <color theme="3" tint="0.39991000294685364"/>
      </left>
      <right style="thin">
        <color theme="3" tint="0.39991000294685364"/>
      </right>
      <top>
        <color indexed="63"/>
      </top>
      <bottom>
        <color indexed="63"/>
      </bottom>
    </border>
    <border>
      <left style="thin">
        <color theme="3" tint="0.39991000294685364"/>
      </left>
      <right style="medium">
        <color theme="3" tint="0.3999499976634979"/>
      </right>
      <top>
        <color indexed="63"/>
      </top>
      <bottom>
        <color indexed="63"/>
      </bottom>
    </border>
    <border>
      <left style="thin">
        <color theme="3" tint="0.39991000294685364"/>
      </left>
      <right style="thin">
        <color theme="3" tint="0.39991000294685364"/>
      </right>
      <top style="hair">
        <color theme="3" tint="0.39991000294685364"/>
      </top>
      <bottom style="hair">
        <color theme="3" tint="0.39991000294685364"/>
      </bottom>
    </border>
    <border>
      <left style="thin">
        <color theme="3" tint="0.39991000294685364"/>
      </left>
      <right style="medium">
        <color theme="3" tint="0.3999499976634979"/>
      </right>
      <top style="hair">
        <color theme="3" tint="0.39991000294685364"/>
      </top>
      <bottom style="hair">
        <color theme="3" tint="0.39991000294685364"/>
      </bottom>
    </border>
    <border>
      <left style="thin">
        <color theme="3" tint="0.39991000294685364"/>
      </left>
      <right style="thin">
        <color theme="3" tint="0.39991000294685364"/>
      </right>
      <top style="hair">
        <color theme="3" tint="0.39991000294685364"/>
      </top>
      <bottom>
        <color indexed="63"/>
      </bottom>
    </border>
    <border>
      <left style="thin">
        <color theme="3" tint="0.39991000294685364"/>
      </left>
      <right style="medium">
        <color theme="3" tint="0.3999499976634979"/>
      </right>
      <top style="hair">
        <color theme="3" tint="0.39991000294685364"/>
      </top>
      <bottom>
        <color indexed="63"/>
      </bottom>
    </border>
    <border>
      <left style="thin">
        <color theme="3" tint="0.39991000294685364"/>
      </left>
      <right style="thin">
        <color theme="3" tint="0.39991000294685364"/>
      </right>
      <top style="hair">
        <color theme="3" tint="0.39991000294685364"/>
      </top>
      <bottom style="medium">
        <color theme="3" tint="0.39991000294685364"/>
      </bottom>
    </border>
    <border>
      <left style="thin">
        <color theme="3" tint="0.39991000294685364"/>
      </left>
      <right style="medium">
        <color theme="3" tint="0.3999499976634979"/>
      </right>
      <top style="hair">
        <color theme="3" tint="0.39991000294685364"/>
      </top>
      <bottom style="medium">
        <color theme="3" tint="0.39991000294685364"/>
      </bottom>
    </border>
    <border>
      <left style="thin">
        <color theme="3" tint="0.3999499976634979"/>
      </left>
      <right style="thin">
        <color theme="3" tint="0.3999499976634979"/>
      </right>
      <top style="medium">
        <color theme="3" tint="0.39991000294685364"/>
      </top>
      <bottom style="medium">
        <color theme="3" tint="0.39991000294685364"/>
      </bottom>
    </border>
    <border>
      <left>
        <color indexed="63"/>
      </left>
      <right style="medium">
        <color theme="3" tint="0.3999499976634979"/>
      </right>
      <top>
        <color indexed="63"/>
      </top>
      <bottom>
        <color indexed="63"/>
      </bottom>
    </border>
    <border>
      <left style="thin">
        <color theme="3" tint="0.39991000294685364"/>
      </left>
      <right style="thin">
        <color theme="3" tint="0.39991000294685364"/>
      </right>
      <top style="hair">
        <color theme="3" tint="0.39987999200820923"/>
      </top>
      <bottom style="hair">
        <color theme="3" tint="0.39987999200820923"/>
      </bottom>
    </border>
    <border>
      <left style="thin">
        <color theme="3" tint="0.39991000294685364"/>
      </left>
      <right style="thin">
        <color theme="3" tint="0.39991000294685364"/>
      </right>
      <top style="hair">
        <color theme="3" tint="0.39987999200820923"/>
      </top>
      <bottom>
        <color indexed="63"/>
      </bottom>
    </border>
    <border>
      <left>
        <color indexed="63"/>
      </left>
      <right style="thin">
        <color theme="3" tint="0.39991000294685364"/>
      </right>
      <top style="medium">
        <color theme="3" tint="0.39991000294685364"/>
      </top>
      <bottom style="medium">
        <color theme="3" tint="0.39991000294685364"/>
      </bottom>
    </border>
    <border>
      <left style="thin">
        <color theme="3" tint="0.39991000294685364"/>
      </left>
      <right style="medium">
        <color theme="3" tint="0.3999499976634979"/>
      </right>
      <top style="medium">
        <color theme="3" tint="0.39991000294685364"/>
      </top>
      <bottom style="medium">
        <color theme="3" tint="0.39991000294685364"/>
      </bottom>
    </border>
    <border>
      <left>
        <color indexed="63"/>
      </left>
      <right style="thin">
        <color theme="3" tint="0.39991000294685364"/>
      </right>
      <top style="medium">
        <color theme="3" tint="0.39991000294685364"/>
      </top>
      <bottom style="medium">
        <color theme="3" tint="0.3999499976634979"/>
      </bottom>
    </border>
    <border>
      <left style="thin">
        <color theme="3" tint="0.39991000294685364"/>
      </left>
      <right style="medium">
        <color theme="3" tint="0.3999499976634979"/>
      </right>
      <top style="medium">
        <color theme="3" tint="0.39991000294685364"/>
      </top>
      <bottom style="medium">
        <color theme="3" tint="0.3999499976634979"/>
      </bottom>
    </border>
    <border>
      <left>
        <color indexed="63"/>
      </left>
      <right style="medium">
        <color theme="3" tint="0.39991000294685364"/>
      </right>
      <top>
        <color indexed="63"/>
      </top>
      <bottom>
        <color indexed="63"/>
      </bottom>
    </border>
    <border>
      <left>
        <color indexed="63"/>
      </left>
      <right style="medium">
        <color theme="3" tint="0.3999499976634979"/>
      </right>
      <top style="medium">
        <color theme="3" tint="0.3999499976634979"/>
      </top>
      <bottom style="medium">
        <color theme="3" tint="0.3999499976634979"/>
      </bottom>
    </border>
    <border>
      <left>
        <color indexed="63"/>
      </left>
      <right style="medium">
        <color theme="3" tint="0.3999499976634979"/>
      </right>
      <top style="medium">
        <color theme="3" tint="0.3999499976634979"/>
      </top>
      <bottom>
        <color indexed="63"/>
      </bottom>
    </border>
    <border>
      <left style="medium">
        <color theme="3" tint="0.39991000294685364"/>
      </left>
      <right style="medium">
        <color theme="3" tint="0.39991000294685364"/>
      </right>
      <top style="medium">
        <color theme="3" tint="0.3999499976634979"/>
      </top>
      <bottom>
        <color indexed="63"/>
      </bottom>
    </border>
    <border>
      <left style="medium">
        <color theme="3" tint="0.39991000294685364"/>
      </left>
      <right style="medium">
        <color theme="3" tint="0.39991000294685364"/>
      </right>
      <top>
        <color indexed="63"/>
      </top>
      <bottom style="medium">
        <color theme="3" tint="0.39991000294685364"/>
      </bottom>
    </border>
    <border>
      <left>
        <color indexed="63"/>
      </left>
      <right style="thin">
        <color theme="3" tint="0.3999499976634979"/>
      </right>
      <top style="medium">
        <color theme="3" tint="0.3999499976634979"/>
      </top>
      <bottom>
        <color indexed="63"/>
      </bottom>
    </border>
    <border>
      <left>
        <color indexed="63"/>
      </left>
      <right style="thin">
        <color theme="3" tint="0.3999499976634979"/>
      </right>
      <top>
        <color indexed="63"/>
      </top>
      <bottom style="medium">
        <color theme="3" tint="0.39991000294685364"/>
      </bottom>
    </border>
    <border>
      <left>
        <color indexed="63"/>
      </left>
      <right style="thin">
        <color theme="3" tint="0.39991000294685364"/>
      </right>
      <top style="medium">
        <color theme="3" tint="0.3999499976634979"/>
      </top>
      <bottom>
        <color indexed="63"/>
      </bottom>
    </border>
    <border>
      <left>
        <color indexed="63"/>
      </left>
      <right style="thin">
        <color theme="3" tint="0.39991000294685364"/>
      </right>
      <top style="medium">
        <color theme="3" tint="0.39991000294685364"/>
      </top>
      <bottom>
        <color indexed="63"/>
      </bottom>
    </border>
    <border>
      <left style="medium">
        <color theme="3" tint="0.3998199999332428"/>
      </left>
      <right style="medium">
        <color theme="3" tint="0.3998500108718872"/>
      </right>
      <top>
        <color indexed="63"/>
      </top>
      <bottom style="medium">
        <color theme="3" tint="0.3999499976634979"/>
      </bottom>
    </border>
    <border>
      <left style="medium">
        <color theme="3" tint="0.39987999200820923"/>
      </left>
      <right style="medium">
        <color theme="3" tint="0.3998199999332428"/>
      </right>
      <top>
        <color indexed="63"/>
      </top>
      <bottom style="hair">
        <color theme="3" tint="0.3999499976634979"/>
      </bottom>
    </border>
    <border>
      <left>
        <color indexed="63"/>
      </left>
      <right style="medium">
        <color theme="3" tint="0.3998500108718872"/>
      </right>
      <top>
        <color indexed="63"/>
      </top>
      <bottom style="medium">
        <color theme="3" tint="0.3999499976634979"/>
      </bottom>
    </border>
    <border>
      <left style="medium">
        <color theme="3" tint="0.39991000294685364"/>
      </left>
      <right>
        <color indexed="63"/>
      </right>
      <top style="medium">
        <color theme="3" tint="0.39991000294685364"/>
      </top>
      <bottom>
        <color indexed="63"/>
      </bottom>
    </border>
    <border>
      <left>
        <color indexed="63"/>
      </left>
      <right style="medium">
        <color theme="3" tint="0.3998500108718872"/>
      </right>
      <top>
        <color indexed="63"/>
      </top>
      <bottom style="hair">
        <color theme="3" tint="0.3999499976634979"/>
      </bottom>
    </border>
    <border>
      <left style="medium">
        <color theme="3" tint="0.3999499976634979"/>
      </left>
      <right style="medium">
        <color theme="3" tint="0.39991000294685364"/>
      </right>
      <top style="medium">
        <color theme="3" tint="0.3999499976634979"/>
      </top>
      <bottom>
        <color indexed="63"/>
      </bottom>
    </border>
    <border>
      <left style="medium">
        <color theme="3" tint="0.3999499976634979"/>
      </left>
      <right style="medium">
        <color theme="3" tint="0.39991000294685364"/>
      </right>
      <top>
        <color indexed="63"/>
      </top>
      <bottom style="medium">
        <color theme="3" tint="0.39991000294685364"/>
      </bottom>
    </border>
    <border>
      <left style="medium">
        <color theme="3" tint="0.39991000294685364"/>
      </left>
      <right>
        <color indexed="63"/>
      </right>
      <top style="medium">
        <color theme="3" tint="0.39987999200820923"/>
      </top>
      <bottom>
        <color indexed="63"/>
      </bottom>
    </border>
    <border>
      <left>
        <color indexed="63"/>
      </left>
      <right style="medium">
        <color theme="3" tint="0.39991000294685364"/>
      </right>
      <top style="medium">
        <color theme="3" tint="0.39987999200820923"/>
      </top>
      <bottom>
        <color indexed="63"/>
      </bottom>
    </border>
    <border>
      <left style="medium">
        <color theme="3" tint="0.39991000294685364"/>
      </left>
      <right>
        <color indexed="63"/>
      </right>
      <top>
        <color indexed="63"/>
      </top>
      <bottom style="medium">
        <color theme="3" tint="0.39991000294685364"/>
      </bottom>
    </border>
    <border>
      <left style="medium">
        <color theme="3" tint="0.39991000294685364"/>
      </left>
      <right style="medium">
        <color theme="3" tint="0.3998199999332428"/>
      </right>
      <top style="medium">
        <color theme="3" tint="0.39987999200820923"/>
      </top>
      <bottom>
        <color indexed="63"/>
      </bottom>
    </border>
    <border>
      <left style="medium">
        <color theme="3" tint="0.39991000294685364"/>
      </left>
      <right style="medium">
        <color theme="3" tint="0.3998199999332428"/>
      </right>
      <top>
        <color indexed="63"/>
      </top>
      <bottom style="medium">
        <color theme="3" tint="0.39991000294685364"/>
      </bottom>
    </border>
    <border>
      <left>
        <color indexed="63"/>
      </left>
      <right>
        <color indexed="63"/>
      </right>
      <top>
        <color indexed="63"/>
      </top>
      <bottom style="medium">
        <color theme="3" tint="0.39987999200820923"/>
      </bottom>
    </border>
    <border>
      <left style="medium">
        <color theme="3" tint="0.3998199999332428"/>
      </left>
      <right style="medium">
        <color theme="3" tint="0.3998199999332428"/>
      </right>
      <top style="medium">
        <color theme="3" tint="0.39987999200820923"/>
      </top>
      <bottom>
        <color indexed="63"/>
      </bottom>
    </border>
    <border>
      <left style="medium">
        <color theme="3" tint="0.3998199999332428"/>
      </left>
      <right style="medium">
        <color theme="3" tint="0.3998199999332428"/>
      </right>
      <top>
        <color indexed="63"/>
      </top>
      <bottom style="medium">
        <color theme="3" tint="0.39991000294685364"/>
      </bottom>
    </border>
    <border>
      <left style="medium">
        <color theme="3" tint="0.3998199999332428"/>
      </left>
      <right style="medium">
        <color theme="3" tint="0.3998500108718872"/>
      </right>
      <top style="medium">
        <color theme="3" tint="0.39987999200820923"/>
      </top>
      <bottom>
        <color indexed="63"/>
      </bottom>
    </border>
    <border>
      <left style="medium">
        <color theme="3" tint="0.3998199999332428"/>
      </left>
      <right style="medium">
        <color theme="3" tint="0.3998500108718872"/>
      </right>
      <top>
        <color indexed="63"/>
      </top>
      <bottom style="medium">
        <color theme="3" tint="0.3999100029468536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39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readingOrder="2"/>
    </xf>
    <xf numFmtId="0" fontId="5" fillId="0" borderId="0" xfId="0" applyFont="1" applyFill="1" applyAlignment="1">
      <alignment horizontal="right" vertical="center" readingOrder="2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171" fontId="0" fillId="0" borderId="0" xfId="42" applyFill="1" applyAlignment="1">
      <alignment/>
    </xf>
    <xf numFmtId="0" fontId="1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 readingOrder="2"/>
    </xf>
    <xf numFmtId="0" fontId="4" fillId="0" borderId="0" xfId="0" applyFont="1" applyFill="1" applyBorder="1" applyAlignment="1">
      <alignment vertical="center" readingOrder="2"/>
    </xf>
    <xf numFmtId="0" fontId="7" fillId="0" borderId="0" xfId="0" applyFont="1" applyFill="1" applyBorder="1" applyAlignment="1">
      <alignment horizontal="right" vertical="center" readingOrder="2"/>
    </xf>
    <xf numFmtId="0" fontId="4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 readingOrder="2"/>
    </xf>
    <xf numFmtId="0" fontId="12" fillId="0" borderId="0" xfId="0" applyFont="1" applyFill="1" applyBorder="1" applyAlignment="1">
      <alignment horizontal="right" vertical="center" readingOrder="2"/>
    </xf>
    <xf numFmtId="0" fontId="59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right" vertical="top" readingOrder="2"/>
    </xf>
    <xf numFmtId="0" fontId="4" fillId="0" borderId="11" xfId="0" applyFont="1" applyFill="1" applyBorder="1" applyAlignment="1">
      <alignment horizontal="right" vertical="top" readingOrder="2"/>
    </xf>
    <xf numFmtId="0" fontId="14" fillId="0" borderId="12" xfId="0" applyFont="1" applyFill="1" applyBorder="1" applyAlignment="1">
      <alignment horizontal="right" vertical="center" readingOrder="2"/>
    </xf>
    <xf numFmtId="0" fontId="12" fillId="33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centerContinuous" vertical="center" readingOrder="2"/>
    </xf>
    <xf numFmtId="0" fontId="16" fillId="33" borderId="15" xfId="0" applyFont="1" applyFill="1" applyBorder="1" applyAlignment="1">
      <alignment horizontal="right" vertical="center" readingOrder="2"/>
    </xf>
    <xf numFmtId="0" fontId="16" fillId="33" borderId="16" xfId="0" applyFont="1" applyFill="1" applyBorder="1" applyAlignment="1">
      <alignment horizontal="right" vertical="center" readingOrder="2"/>
    </xf>
    <xf numFmtId="0" fontId="16" fillId="33" borderId="17" xfId="0" applyFont="1" applyFill="1" applyBorder="1" applyAlignment="1">
      <alignment horizontal="right" vertical="center" readingOrder="2"/>
    </xf>
    <xf numFmtId="0" fontId="16" fillId="33" borderId="18" xfId="0" applyFont="1" applyFill="1" applyBorder="1" applyAlignment="1">
      <alignment horizontal="right" vertical="center" readingOrder="2"/>
    </xf>
    <xf numFmtId="0" fontId="4" fillId="0" borderId="19" xfId="0" applyFont="1" applyFill="1" applyBorder="1" applyAlignment="1">
      <alignment horizontal="right" vertical="top" readingOrder="2"/>
    </xf>
    <xf numFmtId="0" fontId="4" fillId="0" borderId="20" xfId="0" applyFont="1" applyFill="1" applyBorder="1" applyAlignment="1">
      <alignment horizontal="right" vertical="center" readingOrder="2"/>
    </xf>
    <xf numFmtId="0" fontId="60" fillId="0" borderId="10" xfId="0" applyFont="1" applyFill="1" applyBorder="1" applyAlignment="1">
      <alignment horizontal="right" vertical="center" readingOrder="2"/>
    </xf>
    <xf numFmtId="0" fontId="60" fillId="0" borderId="0" xfId="0" applyFont="1" applyFill="1" applyBorder="1" applyAlignment="1">
      <alignment horizontal="right" vertical="center" readingOrder="2"/>
    </xf>
    <xf numFmtId="0" fontId="0" fillId="0" borderId="0" xfId="0" applyBorder="1" applyAlignment="1">
      <alignment/>
    </xf>
    <xf numFmtId="0" fontId="61" fillId="0" borderId="0" xfId="0" applyFont="1" applyFill="1" applyAlignment="1">
      <alignment vertical="center"/>
    </xf>
    <xf numFmtId="0" fontId="62" fillId="0" borderId="0" xfId="0" applyFont="1" applyFill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right" vertical="top" readingOrder="2"/>
    </xf>
    <xf numFmtId="0" fontId="4" fillId="0" borderId="23" xfId="0" applyFont="1" applyFill="1" applyBorder="1" applyAlignment="1">
      <alignment horizontal="right" vertical="top" readingOrder="2"/>
    </xf>
    <xf numFmtId="0" fontId="60" fillId="33" borderId="24" xfId="0" applyFont="1" applyFill="1" applyBorder="1" applyAlignment="1">
      <alignment horizontal="center" vertical="center"/>
    </xf>
    <xf numFmtId="0" fontId="60" fillId="33" borderId="16" xfId="0" applyFont="1" applyFill="1" applyBorder="1" applyAlignment="1">
      <alignment horizontal="center" vertical="center"/>
    </xf>
    <xf numFmtId="0" fontId="60" fillId="33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2" fillId="33" borderId="40" xfId="0" applyFont="1" applyFill="1" applyBorder="1" applyAlignment="1">
      <alignment horizontal="center" vertical="center"/>
    </xf>
    <xf numFmtId="0" fontId="12" fillId="33" borderId="41" xfId="0" applyFont="1" applyFill="1" applyBorder="1" applyAlignment="1">
      <alignment horizontal="center" vertical="center"/>
    </xf>
    <xf numFmtId="0" fontId="12" fillId="33" borderId="4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63" fillId="33" borderId="46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4" fillId="0" borderId="47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63" fillId="33" borderId="48" xfId="0" applyFont="1" applyFill="1" applyBorder="1" applyAlignment="1">
      <alignment horizontal="center" vertical="center"/>
    </xf>
    <xf numFmtId="0" fontId="63" fillId="33" borderId="49" xfId="0" applyFont="1" applyFill="1" applyBorder="1" applyAlignment="1">
      <alignment horizontal="center" vertical="center"/>
    </xf>
    <xf numFmtId="0" fontId="63" fillId="33" borderId="50" xfId="0" applyFont="1" applyFill="1" applyBorder="1" applyAlignment="1">
      <alignment horizontal="center" vertical="center"/>
    </xf>
    <xf numFmtId="0" fontId="0" fillId="0" borderId="51" xfId="0" applyBorder="1" applyAlignment="1">
      <alignment/>
    </xf>
    <xf numFmtId="0" fontId="16" fillId="33" borderId="52" xfId="0" applyFont="1" applyFill="1" applyBorder="1" applyAlignment="1">
      <alignment horizontal="center" vertical="center" readingOrder="2"/>
    </xf>
    <xf numFmtId="0" fontId="4" fillId="0" borderId="34" xfId="0" applyFont="1" applyFill="1" applyBorder="1" applyAlignment="1">
      <alignment/>
    </xf>
    <xf numFmtId="0" fontId="12" fillId="33" borderId="13" xfId="0" applyFont="1" applyFill="1" applyBorder="1" applyAlignment="1">
      <alignment horizontal="right" vertical="center" readingOrder="2"/>
    </xf>
    <xf numFmtId="0" fontId="16" fillId="33" borderId="52" xfId="0" applyFont="1" applyFill="1" applyBorder="1" applyAlignment="1">
      <alignment horizontal="right" vertical="center" readingOrder="2"/>
    </xf>
    <xf numFmtId="0" fontId="0" fillId="0" borderId="53" xfId="0" applyBorder="1" applyAlignment="1">
      <alignment horizontal="right" readingOrder="2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5" xfId="0" applyBorder="1" applyAlignment="1">
      <alignment horizontal="right" readingOrder="2"/>
    </xf>
    <xf numFmtId="0" fontId="18" fillId="0" borderId="0" xfId="0" applyFont="1" applyAlignment="1">
      <alignment/>
    </xf>
    <xf numFmtId="0" fontId="0" fillId="0" borderId="56" xfId="0" applyBorder="1" applyAlignment="1">
      <alignment/>
    </xf>
    <xf numFmtId="0" fontId="4" fillId="0" borderId="57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38" xfId="0" applyBorder="1" applyAlignment="1">
      <alignment/>
    </xf>
    <xf numFmtId="0" fontId="4" fillId="0" borderId="37" xfId="0" applyFont="1" applyFill="1" applyBorder="1" applyAlignment="1">
      <alignment/>
    </xf>
    <xf numFmtId="0" fontId="0" fillId="0" borderId="49" xfId="0" applyBorder="1" applyAlignment="1">
      <alignment/>
    </xf>
    <xf numFmtId="0" fontId="0" fillId="0" borderId="56" xfId="0" applyBorder="1" applyAlignment="1">
      <alignment horizontal="right" readingOrder="2"/>
    </xf>
    <xf numFmtId="0" fontId="0" fillId="0" borderId="49" xfId="0" applyBorder="1" applyAlignment="1">
      <alignment horizontal="right" readingOrder="2"/>
    </xf>
    <xf numFmtId="0" fontId="0" fillId="0" borderId="58" xfId="0" applyBorder="1" applyAlignment="1">
      <alignment horizontal="right" readingOrder="2"/>
    </xf>
    <xf numFmtId="0" fontId="0" fillId="0" borderId="59" xfId="0" applyBorder="1" applyAlignment="1">
      <alignment/>
    </xf>
    <xf numFmtId="0" fontId="0" fillId="0" borderId="59" xfId="0" applyBorder="1" applyAlignment="1">
      <alignment horizontal="right" readingOrder="2"/>
    </xf>
    <xf numFmtId="0" fontId="0" fillId="0" borderId="60" xfId="0" applyBorder="1" applyAlignment="1">
      <alignment horizontal="right" readingOrder="2"/>
    </xf>
    <xf numFmtId="0" fontId="14" fillId="0" borderId="61" xfId="0" applyFont="1" applyFill="1" applyBorder="1" applyAlignment="1">
      <alignment horizontal="right" vertical="center" readingOrder="2"/>
    </xf>
    <xf numFmtId="0" fontId="16" fillId="33" borderId="62" xfId="0" applyFont="1" applyFill="1" applyBorder="1" applyAlignment="1">
      <alignment horizontal="right" vertical="center" readingOrder="2"/>
    </xf>
    <xf numFmtId="0" fontId="16" fillId="33" borderId="63" xfId="0" applyFont="1" applyFill="1" applyBorder="1" applyAlignment="1">
      <alignment horizontal="right" vertical="center" readingOrder="2"/>
    </xf>
    <xf numFmtId="0" fontId="60" fillId="0" borderId="26" xfId="0" applyFont="1" applyFill="1" applyBorder="1" applyAlignment="1">
      <alignment/>
    </xf>
    <xf numFmtId="0" fontId="60" fillId="0" borderId="37" xfId="0" applyFont="1" applyFill="1" applyBorder="1" applyAlignment="1">
      <alignment/>
    </xf>
    <xf numFmtId="0" fontId="4" fillId="0" borderId="64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0" fillId="0" borderId="65" xfId="0" applyBorder="1" applyAlignment="1">
      <alignment/>
    </xf>
    <xf numFmtId="0" fontId="4" fillId="0" borderId="66" xfId="0" applyFont="1" applyFill="1" applyBorder="1" applyAlignment="1">
      <alignment/>
    </xf>
    <xf numFmtId="0" fontId="0" fillId="0" borderId="67" xfId="0" applyBorder="1" applyAlignment="1">
      <alignment/>
    </xf>
    <xf numFmtId="0" fontId="4" fillId="0" borderId="68" xfId="0" applyFont="1" applyFill="1" applyBorder="1" applyAlignment="1">
      <alignment/>
    </xf>
    <xf numFmtId="0" fontId="16" fillId="33" borderId="69" xfId="0" applyFont="1" applyFill="1" applyBorder="1" applyAlignment="1">
      <alignment horizontal="center" vertical="center" readingOrder="2"/>
    </xf>
    <xf numFmtId="0" fontId="4" fillId="0" borderId="70" xfId="0" applyNumberFormat="1" applyFont="1" applyFill="1" applyBorder="1" applyAlignment="1">
      <alignment horizontal="center" vertical="center"/>
    </xf>
    <xf numFmtId="0" fontId="4" fillId="0" borderId="71" xfId="0" applyNumberFormat="1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4" fillId="0" borderId="73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74" xfId="0" applyNumberFormat="1" applyFont="1" applyFill="1" applyBorder="1" applyAlignment="1">
      <alignment horizontal="center" vertical="center"/>
    </xf>
    <xf numFmtId="0" fontId="4" fillId="0" borderId="75" xfId="0" applyNumberFormat="1" applyFont="1" applyFill="1" applyBorder="1" applyAlignment="1">
      <alignment horizontal="center" vertical="center"/>
    </xf>
    <xf numFmtId="0" fontId="4" fillId="0" borderId="76" xfId="0" applyNumberFormat="1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>
      <alignment horizontal="center" vertical="center"/>
    </xf>
    <xf numFmtId="0" fontId="16" fillId="33" borderId="77" xfId="0" applyFont="1" applyFill="1" applyBorder="1" applyAlignment="1">
      <alignment horizontal="center" vertical="center"/>
    </xf>
    <xf numFmtId="0" fontId="16" fillId="33" borderId="78" xfId="0" applyFont="1" applyFill="1" applyBorder="1" applyAlignment="1">
      <alignment horizontal="center" vertical="center"/>
    </xf>
    <xf numFmtId="0" fontId="16" fillId="33" borderId="62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210" fontId="0" fillId="0" borderId="0" xfId="0" applyNumberFormat="1" applyFill="1" applyAlignment="1">
      <alignment horizontal="center"/>
    </xf>
    <xf numFmtId="0" fontId="4" fillId="0" borderId="79" xfId="0" applyNumberFormat="1" applyFont="1" applyFill="1" applyBorder="1" applyAlignment="1">
      <alignment horizontal="center" vertical="center"/>
    </xf>
    <xf numFmtId="0" fontId="0" fillId="0" borderId="80" xfId="0" applyBorder="1" applyAlignment="1">
      <alignment horizontal="center"/>
    </xf>
    <xf numFmtId="0" fontId="4" fillId="0" borderId="81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0" fontId="4" fillId="0" borderId="86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/>
    </xf>
    <xf numFmtId="0" fontId="4" fillId="0" borderId="87" xfId="0" applyNumberFormat="1" applyFont="1" applyFill="1" applyBorder="1" applyAlignment="1">
      <alignment horizontal="center" vertical="center"/>
    </xf>
    <xf numFmtId="0" fontId="4" fillId="0" borderId="88" xfId="0" applyNumberFormat="1" applyFont="1" applyFill="1" applyBorder="1" applyAlignment="1">
      <alignment horizontal="center" vertical="center"/>
    </xf>
    <xf numFmtId="0" fontId="4" fillId="0" borderId="89" xfId="0" applyNumberFormat="1" applyFont="1" applyFill="1" applyBorder="1" applyAlignment="1">
      <alignment horizontal="center" vertical="center"/>
    </xf>
    <xf numFmtId="0" fontId="4" fillId="0" borderId="90" xfId="0" applyNumberFormat="1" applyFont="1" applyFill="1" applyBorder="1" applyAlignment="1">
      <alignment horizontal="center" vertical="center"/>
    </xf>
    <xf numFmtId="0" fontId="4" fillId="0" borderId="91" xfId="0" applyNumberFormat="1" applyFont="1" applyFill="1" applyBorder="1" applyAlignment="1">
      <alignment horizontal="center" vertical="center"/>
    </xf>
    <xf numFmtId="0" fontId="4" fillId="0" borderId="92" xfId="0" applyNumberFormat="1" applyFont="1" applyFill="1" applyBorder="1" applyAlignment="1">
      <alignment horizontal="center" vertical="center"/>
    </xf>
    <xf numFmtId="0" fontId="1" fillId="0" borderId="93" xfId="0" applyFont="1" applyFill="1" applyBorder="1" applyAlignment="1">
      <alignment horizontal="center" vertical="center"/>
    </xf>
    <xf numFmtId="0" fontId="4" fillId="0" borderId="94" xfId="0" applyNumberFormat="1" applyFont="1" applyFill="1" applyBorder="1" applyAlignment="1">
      <alignment horizontal="center" vertical="center"/>
    </xf>
    <xf numFmtId="0" fontId="4" fillId="0" borderId="95" xfId="0" applyNumberFormat="1" applyFont="1" applyFill="1" applyBorder="1" applyAlignment="1">
      <alignment horizontal="center" vertical="center"/>
    </xf>
    <xf numFmtId="0" fontId="1" fillId="0" borderId="96" xfId="0" applyFont="1" applyFill="1" applyBorder="1" applyAlignment="1">
      <alignment vertical="center"/>
    </xf>
    <xf numFmtId="0" fontId="0" fillId="0" borderId="84" xfId="0" applyBorder="1" applyAlignment="1">
      <alignment horizontal="center"/>
    </xf>
    <xf numFmtId="0" fontId="4" fillId="0" borderId="81" xfId="0" applyFont="1" applyFill="1" applyBorder="1" applyAlignment="1">
      <alignment horizontal="center" vertical="center" readingOrder="1"/>
    </xf>
    <xf numFmtId="0" fontId="4" fillId="0" borderId="97" xfId="0" applyFont="1" applyFill="1" applyBorder="1" applyAlignment="1">
      <alignment horizontal="center" vertical="center"/>
    </xf>
    <xf numFmtId="0" fontId="4" fillId="0" borderId="98" xfId="0" applyNumberFormat="1" applyFont="1" applyFill="1" applyBorder="1" applyAlignment="1">
      <alignment horizontal="center" vertical="center"/>
    </xf>
    <xf numFmtId="0" fontId="4" fillId="0" borderId="99" xfId="0" applyNumberFormat="1" applyFont="1" applyFill="1" applyBorder="1" applyAlignment="1">
      <alignment horizontal="center" vertical="center"/>
    </xf>
    <xf numFmtId="0" fontId="4" fillId="0" borderId="100" xfId="0" applyNumberFormat="1" applyFont="1" applyFill="1" applyBorder="1" applyAlignment="1">
      <alignment horizontal="center" vertical="center"/>
    </xf>
    <xf numFmtId="0" fontId="0" fillId="0" borderId="101" xfId="0" applyBorder="1" applyAlignment="1">
      <alignment horizontal="center"/>
    </xf>
    <xf numFmtId="0" fontId="4" fillId="0" borderId="102" xfId="0" applyNumberFormat="1" applyFont="1" applyFill="1" applyBorder="1" applyAlignment="1">
      <alignment horizontal="center" vertical="center"/>
    </xf>
    <xf numFmtId="0" fontId="4" fillId="0" borderId="103" xfId="0" applyNumberFormat="1" applyFont="1" applyFill="1" applyBorder="1" applyAlignment="1">
      <alignment horizontal="center" vertical="center"/>
    </xf>
    <xf numFmtId="0" fontId="4" fillId="0" borderId="104" xfId="0" applyNumberFormat="1" applyFont="1" applyFill="1" applyBorder="1" applyAlignment="1">
      <alignment horizontal="center" vertical="center"/>
    </xf>
    <xf numFmtId="0" fontId="0" fillId="0" borderId="105" xfId="0" applyBorder="1" applyAlignment="1">
      <alignment/>
    </xf>
    <xf numFmtId="0" fontId="4" fillId="0" borderId="106" xfId="0" applyFont="1" applyFill="1" applyBorder="1" applyAlignment="1">
      <alignment/>
    </xf>
    <xf numFmtId="0" fontId="4" fillId="0" borderId="107" xfId="0" applyNumberFormat="1" applyFont="1" applyFill="1" applyBorder="1" applyAlignment="1">
      <alignment horizontal="center" vertical="center"/>
    </xf>
    <xf numFmtId="0" fontId="4" fillId="0" borderId="108" xfId="0" applyNumberFormat="1" applyFont="1" applyFill="1" applyBorder="1" applyAlignment="1">
      <alignment horizontal="center" vertical="center"/>
    </xf>
    <xf numFmtId="0" fontId="4" fillId="0" borderId="109" xfId="0" applyFont="1" applyFill="1" applyBorder="1" applyAlignment="1">
      <alignment vertical="center"/>
    </xf>
    <xf numFmtId="0" fontId="4" fillId="0" borderId="110" xfId="0" applyNumberFormat="1" applyFont="1" applyFill="1" applyBorder="1" applyAlignment="1">
      <alignment horizontal="center" vertical="center"/>
    </xf>
    <xf numFmtId="0" fontId="16" fillId="33" borderId="111" xfId="0" applyNumberFormat="1" applyFont="1" applyFill="1" applyBorder="1" applyAlignment="1">
      <alignment horizontal="right" vertical="center"/>
    </xf>
    <xf numFmtId="0" fontId="4" fillId="0" borderId="66" xfId="0" applyFont="1" applyFill="1" applyBorder="1" applyAlignment="1">
      <alignment horizontal="right" readingOrder="2"/>
    </xf>
    <xf numFmtId="0" fontId="4" fillId="0" borderId="47" xfId="0" applyFont="1" applyFill="1" applyBorder="1" applyAlignment="1">
      <alignment horizontal="right" readingOrder="2"/>
    </xf>
    <xf numFmtId="0" fontId="4" fillId="0" borderId="112" xfId="0" applyFont="1" applyFill="1" applyBorder="1" applyAlignment="1">
      <alignment/>
    </xf>
    <xf numFmtId="0" fontId="4" fillId="0" borderId="113" xfId="0" applyNumberFormat="1" applyFont="1" applyFill="1" applyBorder="1" applyAlignment="1">
      <alignment horizontal="center" vertical="center"/>
    </xf>
    <xf numFmtId="0" fontId="4" fillId="0" borderId="114" xfId="0" applyNumberFormat="1" applyFont="1" applyFill="1" applyBorder="1" applyAlignment="1">
      <alignment horizontal="center" vertical="center"/>
    </xf>
    <xf numFmtId="0" fontId="4" fillId="0" borderId="115" xfId="0" applyNumberFormat="1" applyFont="1" applyFill="1" applyBorder="1" applyAlignment="1">
      <alignment horizontal="center" vertical="center"/>
    </xf>
    <xf numFmtId="0" fontId="0" fillId="0" borderId="116" xfId="0" applyBorder="1" applyAlignment="1">
      <alignment horizontal="center"/>
    </xf>
    <xf numFmtId="0" fontId="4" fillId="0" borderId="117" xfId="0" applyNumberFormat="1" applyFont="1" applyFill="1" applyBorder="1" applyAlignment="1">
      <alignment horizontal="center" vertical="center"/>
    </xf>
    <xf numFmtId="0" fontId="4" fillId="0" borderId="118" xfId="0" applyNumberFormat="1" applyFont="1" applyFill="1" applyBorder="1" applyAlignment="1">
      <alignment horizontal="center" vertical="center"/>
    </xf>
    <xf numFmtId="0" fontId="4" fillId="0" borderId="119" xfId="0" applyNumberFormat="1" applyFont="1" applyFill="1" applyBorder="1" applyAlignment="1">
      <alignment horizontal="center" vertical="center"/>
    </xf>
    <xf numFmtId="0" fontId="4" fillId="0" borderId="120" xfId="0" applyNumberFormat="1" applyFont="1" applyFill="1" applyBorder="1" applyAlignment="1">
      <alignment horizontal="center" vertical="center"/>
    </xf>
    <xf numFmtId="0" fontId="4" fillId="0" borderId="121" xfId="0" applyNumberFormat="1" applyFont="1" applyFill="1" applyBorder="1" applyAlignment="1">
      <alignment horizontal="center" vertical="center"/>
    </xf>
    <xf numFmtId="0" fontId="0" fillId="0" borderId="96" xfId="0" applyBorder="1" applyAlignment="1">
      <alignment horizontal="right" readingOrder="2"/>
    </xf>
    <xf numFmtId="0" fontId="1" fillId="0" borderId="122" xfId="0" applyFont="1" applyFill="1" applyBorder="1" applyAlignment="1">
      <alignment vertical="center"/>
    </xf>
    <xf numFmtId="0" fontId="1" fillId="0" borderId="123" xfId="0" applyFont="1" applyFill="1" applyBorder="1" applyAlignment="1">
      <alignment vertical="center"/>
    </xf>
    <xf numFmtId="0" fontId="4" fillId="0" borderId="124" xfId="0" applyFont="1" applyFill="1" applyBorder="1" applyAlignment="1">
      <alignment vertical="center"/>
    </xf>
    <xf numFmtId="0" fontId="4" fillId="0" borderId="125" xfId="0" applyNumberFormat="1" applyFont="1" applyFill="1" applyBorder="1" applyAlignment="1">
      <alignment horizontal="center" vertical="center"/>
    </xf>
    <xf numFmtId="0" fontId="4" fillId="0" borderId="126" xfId="0" applyNumberFormat="1" applyFont="1" applyFill="1" applyBorder="1" applyAlignment="1">
      <alignment horizontal="center" vertical="center"/>
    </xf>
    <xf numFmtId="0" fontId="4" fillId="0" borderId="127" xfId="0" applyNumberFormat="1" applyFont="1" applyFill="1" applyBorder="1" applyAlignment="1">
      <alignment horizontal="center" vertical="center"/>
    </xf>
    <xf numFmtId="0" fontId="4" fillId="0" borderId="128" xfId="0" applyFont="1" applyFill="1" applyBorder="1" applyAlignment="1">
      <alignment horizontal="center" vertical="center" readingOrder="1"/>
    </xf>
    <xf numFmtId="0" fontId="4" fillId="0" borderId="71" xfId="0" applyNumberFormat="1" applyFont="1" applyFill="1" applyBorder="1" applyAlignment="1">
      <alignment horizontal="center" vertical="center"/>
    </xf>
    <xf numFmtId="0" fontId="6" fillId="0" borderId="106" xfId="0" applyNumberFormat="1" applyFont="1" applyFill="1" applyBorder="1" applyAlignment="1">
      <alignment horizontal="center" vertical="center" readingOrder="2"/>
    </xf>
    <xf numFmtId="0" fontId="1" fillId="0" borderId="129" xfId="0" applyFont="1" applyFill="1" applyBorder="1" applyAlignment="1">
      <alignment horizontal="center" vertical="center"/>
    </xf>
    <xf numFmtId="0" fontId="4" fillId="0" borderId="109" xfId="0" applyFont="1" applyFill="1" applyBorder="1" applyAlignment="1">
      <alignment horizontal="right" vertical="center"/>
    </xf>
    <xf numFmtId="0" fontId="0" fillId="0" borderId="101" xfId="0" applyBorder="1" applyAlignment="1">
      <alignment horizontal="center"/>
    </xf>
    <xf numFmtId="0" fontId="4" fillId="0" borderId="102" xfId="0" applyNumberFormat="1" applyFont="1" applyFill="1" applyBorder="1" applyAlignment="1">
      <alignment horizontal="center" vertical="center"/>
    </xf>
    <xf numFmtId="0" fontId="4" fillId="0" borderId="94" xfId="0" applyNumberFormat="1" applyFont="1" applyFill="1" applyBorder="1" applyAlignment="1">
      <alignment horizontal="center" vertical="center"/>
    </xf>
    <xf numFmtId="0" fontId="4" fillId="0" borderId="103" xfId="0" applyNumberFormat="1" applyFont="1" applyFill="1" applyBorder="1" applyAlignment="1">
      <alignment horizontal="center" vertical="center"/>
    </xf>
    <xf numFmtId="0" fontId="4" fillId="0" borderId="95" xfId="0" applyNumberFormat="1" applyFont="1" applyFill="1" applyBorder="1" applyAlignment="1">
      <alignment horizontal="center" vertical="center"/>
    </xf>
    <xf numFmtId="0" fontId="4" fillId="0" borderId="104" xfId="0" applyNumberFormat="1" applyFont="1" applyFill="1" applyBorder="1" applyAlignment="1">
      <alignment horizontal="center" vertical="center"/>
    </xf>
    <xf numFmtId="0" fontId="4" fillId="0" borderId="7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30" xfId="0" applyFont="1" applyFill="1" applyBorder="1" applyAlignment="1">
      <alignment horizontal="right" vertical="center"/>
    </xf>
    <xf numFmtId="0" fontId="4" fillId="0" borderId="98" xfId="0" applyNumberFormat="1" applyFont="1" applyFill="1" applyBorder="1" applyAlignment="1">
      <alignment horizontal="center" vertical="center"/>
    </xf>
    <xf numFmtId="0" fontId="4" fillId="0" borderId="99" xfId="0" applyNumberFormat="1" applyFont="1" applyFill="1" applyBorder="1" applyAlignment="1">
      <alignment horizontal="center" vertical="center"/>
    </xf>
    <xf numFmtId="0" fontId="60" fillId="33" borderId="131" xfId="0" applyFont="1" applyFill="1" applyBorder="1" applyAlignment="1">
      <alignment horizontal="center" vertical="center" readingOrder="2"/>
    </xf>
    <xf numFmtId="0" fontId="60" fillId="33" borderId="132" xfId="0" applyFont="1" applyFill="1" applyBorder="1" applyAlignment="1">
      <alignment horizontal="center" vertical="center" readingOrder="2"/>
    </xf>
    <xf numFmtId="0" fontId="4" fillId="0" borderId="100" xfId="0" applyNumberFormat="1" applyFont="1" applyFill="1" applyBorder="1" applyAlignment="1">
      <alignment horizontal="center" vertical="center"/>
    </xf>
    <xf numFmtId="0" fontId="4" fillId="0" borderId="133" xfId="0" applyFont="1" applyFill="1" applyBorder="1" applyAlignment="1">
      <alignment horizontal="right" vertical="center"/>
    </xf>
    <xf numFmtId="0" fontId="0" fillId="0" borderId="134" xfId="0" applyBorder="1" applyAlignment="1">
      <alignment horizontal="center"/>
    </xf>
    <xf numFmtId="0" fontId="4" fillId="0" borderId="113" xfId="0" applyNumberFormat="1" applyFont="1" applyFill="1" applyBorder="1" applyAlignment="1">
      <alignment horizontal="center" vertical="center"/>
    </xf>
    <xf numFmtId="0" fontId="4" fillId="0" borderId="114" xfId="0" applyNumberFormat="1" applyFont="1" applyFill="1" applyBorder="1" applyAlignment="1">
      <alignment horizontal="center" vertical="center"/>
    </xf>
    <xf numFmtId="0" fontId="4" fillId="0" borderId="115" xfId="0" applyNumberFormat="1" applyFont="1" applyFill="1" applyBorder="1" applyAlignment="1">
      <alignment horizontal="center" vertical="center"/>
    </xf>
    <xf numFmtId="0" fontId="4" fillId="0" borderId="135" xfId="0" applyFont="1" applyFill="1" applyBorder="1" applyAlignment="1">
      <alignment horizontal="right" vertical="center"/>
    </xf>
    <xf numFmtId="0" fontId="4" fillId="0" borderId="136" xfId="0" applyNumberFormat="1" applyFont="1" applyFill="1" applyBorder="1" applyAlignment="1">
      <alignment horizontal="center" vertical="center"/>
    </xf>
    <xf numFmtId="0" fontId="4" fillId="0" borderId="107" xfId="0" applyNumberFormat="1" applyFont="1" applyFill="1" applyBorder="1" applyAlignment="1">
      <alignment horizontal="center" vertical="center"/>
    </xf>
    <xf numFmtId="0" fontId="4" fillId="0" borderId="137" xfId="0" applyNumberFormat="1" applyFont="1" applyFill="1" applyBorder="1" applyAlignment="1">
      <alignment horizontal="center" vertical="center"/>
    </xf>
    <xf numFmtId="0" fontId="4" fillId="0" borderId="108" xfId="0" applyNumberFormat="1" applyFont="1" applyFill="1" applyBorder="1" applyAlignment="1">
      <alignment horizontal="center" vertical="center"/>
    </xf>
    <xf numFmtId="0" fontId="4" fillId="0" borderId="138" xfId="0" applyNumberFormat="1" applyFont="1" applyFill="1" applyBorder="1" applyAlignment="1">
      <alignment horizontal="center" vertical="center"/>
    </xf>
    <xf numFmtId="0" fontId="4" fillId="0" borderId="139" xfId="0" applyFont="1" applyFill="1" applyBorder="1" applyAlignment="1">
      <alignment horizontal="right" vertical="center" readingOrder="2"/>
    </xf>
    <xf numFmtId="0" fontId="60" fillId="33" borderId="140" xfId="0" applyFont="1" applyFill="1" applyBorder="1" applyAlignment="1">
      <alignment horizontal="centerContinuous" vertical="center" readingOrder="2"/>
    </xf>
    <xf numFmtId="0" fontId="60" fillId="33" borderId="131" xfId="0" applyFont="1" applyFill="1" applyBorder="1" applyAlignment="1">
      <alignment horizontal="center" vertical="center"/>
    </xf>
    <xf numFmtId="0" fontId="60" fillId="33" borderId="141" xfId="0" applyFont="1" applyFill="1" applyBorder="1" applyAlignment="1">
      <alignment horizontal="center" vertical="center"/>
    </xf>
    <xf numFmtId="0" fontId="4" fillId="0" borderId="142" xfId="0" applyNumberFormat="1" applyFont="1" applyFill="1" applyBorder="1" applyAlignment="1">
      <alignment horizontal="center" vertical="center"/>
    </xf>
    <xf numFmtId="0" fontId="4" fillId="0" borderId="143" xfId="0" applyNumberFormat="1" applyFont="1" applyFill="1" applyBorder="1" applyAlignment="1">
      <alignment horizontal="center" vertical="center"/>
    </xf>
    <xf numFmtId="0" fontId="4" fillId="0" borderId="144" xfId="0" applyNumberFormat="1" applyFont="1" applyFill="1" applyBorder="1" applyAlignment="1">
      <alignment horizontal="center" vertical="center"/>
    </xf>
    <xf numFmtId="0" fontId="16" fillId="33" borderId="145" xfId="0" applyFont="1" applyFill="1" applyBorder="1" applyAlignment="1">
      <alignment horizontal="center" vertical="center"/>
    </xf>
    <xf numFmtId="0" fontId="4" fillId="0" borderId="131" xfId="0" applyNumberFormat="1" applyFont="1" applyFill="1" applyBorder="1" applyAlignment="1">
      <alignment horizontal="center" vertical="center"/>
    </xf>
    <xf numFmtId="0" fontId="4" fillId="0" borderId="146" xfId="0" applyNumberFormat="1" applyFont="1" applyFill="1" applyBorder="1" applyAlignment="1">
      <alignment horizontal="right" vertical="center"/>
    </xf>
    <xf numFmtId="0" fontId="4" fillId="0" borderId="146" xfId="0" applyNumberFormat="1" applyFont="1" applyFill="1" applyBorder="1" applyAlignment="1">
      <alignment horizontal="center" vertical="center"/>
    </xf>
    <xf numFmtId="0" fontId="4" fillId="0" borderId="147" xfId="0" applyNumberFormat="1" applyFont="1" applyFill="1" applyBorder="1" applyAlignment="1">
      <alignment horizontal="center" vertical="center"/>
    </xf>
    <xf numFmtId="0" fontId="4" fillId="0" borderId="148" xfId="0" applyNumberFormat="1" applyFont="1" applyFill="1" applyBorder="1" applyAlignment="1">
      <alignment horizontal="center" vertical="center"/>
    </xf>
    <xf numFmtId="0" fontId="16" fillId="33" borderId="149" xfId="0" applyFont="1" applyFill="1" applyBorder="1" applyAlignment="1">
      <alignment horizontal="center" vertical="center"/>
    </xf>
    <xf numFmtId="0" fontId="13" fillId="0" borderId="142" xfId="0" applyNumberFormat="1" applyFont="1" applyFill="1" applyBorder="1" applyAlignment="1">
      <alignment horizontal="center" vertical="center"/>
    </xf>
    <xf numFmtId="0" fontId="13" fillId="0" borderId="150" xfId="0" applyNumberFormat="1" applyFont="1" applyFill="1" applyBorder="1" applyAlignment="1">
      <alignment horizontal="center" vertical="center"/>
    </xf>
    <xf numFmtId="0" fontId="13" fillId="0" borderId="151" xfId="0" applyNumberFormat="1" applyFont="1" applyFill="1" applyBorder="1" applyAlignment="1">
      <alignment horizontal="center" vertical="center"/>
    </xf>
    <xf numFmtId="0" fontId="17" fillId="33" borderId="11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3" fontId="13" fillId="0" borderId="152" xfId="0" applyNumberFormat="1" applyFont="1" applyFill="1" applyBorder="1" applyAlignment="1">
      <alignment horizontal="center" vertical="center" readingOrder="1"/>
    </xf>
    <xf numFmtId="0" fontId="0" fillId="0" borderId="153" xfId="0" applyBorder="1" applyAlignment="1">
      <alignment/>
    </xf>
    <xf numFmtId="0" fontId="0" fillId="0" borderId="116" xfId="0" applyBorder="1" applyAlignment="1">
      <alignment/>
    </xf>
    <xf numFmtId="0" fontId="4" fillId="0" borderId="124" xfId="0" applyFont="1" applyFill="1" applyBorder="1" applyAlignment="1">
      <alignment horizontal="right" vertical="center" readingOrder="2"/>
    </xf>
    <xf numFmtId="0" fontId="4" fillId="0" borderId="154" xfId="0" applyFont="1" applyFill="1" applyBorder="1" applyAlignment="1">
      <alignment horizontal="right" vertical="center" readingOrder="2"/>
    </xf>
    <xf numFmtId="0" fontId="4" fillId="0" borderId="18" xfId="0" applyFont="1" applyFill="1" applyBorder="1" applyAlignment="1">
      <alignment horizontal="center" vertical="center" readingOrder="1"/>
    </xf>
    <xf numFmtId="0" fontId="0" fillId="0" borderId="155" xfId="0" applyBorder="1" applyAlignment="1">
      <alignment/>
    </xf>
    <xf numFmtId="0" fontId="0" fillId="0" borderId="156" xfId="0" applyBorder="1" applyAlignment="1">
      <alignment/>
    </xf>
    <xf numFmtId="0" fontId="4" fillId="0" borderId="43" xfId="0" applyNumberFormat="1" applyFont="1" applyFill="1" applyBorder="1" applyAlignment="1">
      <alignment horizontal="center" vertical="center"/>
    </xf>
    <xf numFmtId="0" fontId="4" fillId="0" borderId="157" xfId="0" applyNumberFormat="1" applyFont="1" applyFill="1" applyBorder="1" applyAlignment="1">
      <alignment horizontal="center" vertical="center"/>
    </xf>
    <xf numFmtId="0" fontId="4" fillId="0" borderId="158" xfId="0" applyNumberFormat="1" applyFont="1" applyFill="1" applyBorder="1" applyAlignment="1">
      <alignment horizontal="center" vertical="center"/>
    </xf>
    <xf numFmtId="0" fontId="4" fillId="0" borderId="159" xfId="0" applyNumberFormat="1" applyFont="1" applyFill="1" applyBorder="1" applyAlignment="1">
      <alignment horizontal="center" vertical="center"/>
    </xf>
    <xf numFmtId="0" fontId="4" fillId="0" borderId="160" xfId="0" applyNumberFormat="1" applyFont="1" applyFill="1" applyBorder="1" applyAlignment="1">
      <alignment horizontal="center" vertical="center"/>
    </xf>
    <xf numFmtId="0" fontId="4" fillId="0" borderId="161" xfId="0" applyNumberFormat="1" applyFont="1" applyFill="1" applyBorder="1" applyAlignment="1">
      <alignment horizontal="center" vertical="center"/>
    </xf>
    <xf numFmtId="0" fontId="4" fillId="0" borderId="162" xfId="0" applyNumberFormat="1" applyFont="1" applyFill="1" applyBorder="1" applyAlignment="1">
      <alignment horizontal="center" vertical="center"/>
    </xf>
    <xf numFmtId="0" fontId="4" fillId="0" borderId="163" xfId="0" applyNumberFormat="1" applyFont="1" applyFill="1" applyBorder="1" applyAlignment="1">
      <alignment horizontal="center" vertical="center"/>
    </xf>
    <xf numFmtId="0" fontId="4" fillId="0" borderId="164" xfId="0" applyNumberFormat="1" applyFont="1" applyFill="1" applyBorder="1" applyAlignment="1">
      <alignment horizontal="center" vertical="center"/>
    </xf>
    <xf numFmtId="0" fontId="4" fillId="0" borderId="165" xfId="0" applyNumberFormat="1" applyFont="1" applyFill="1" applyBorder="1" applyAlignment="1">
      <alignment horizontal="center" vertical="center"/>
    </xf>
    <xf numFmtId="0" fontId="12" fillId="33" borderId="166" xfId="0" applyNumberFormat="1" applyFont="1" applyFill="1" applyBorder="1" applyAlignment="1">
      <alignment horizontal="center" vertical="center"/>
    </xf>
    <xf numFmtId="0" fontId="16" fillId="33" borderId="167" xfId="0" applyNumberFormat="1" applyFont="1" applyFill="1" applyBorder="1" applyAlignment="1">
      <alignment horizontal="center" vertical="center" readingOrder="1"/>
    </xf>
    <xf numFmtId="0" fontId="4" fillId="0" borderId="168" xfId="0" applyNumberFormat="1" applyFont="1" applyFill="1" applyBorder="1" applyAlignment="1">
      <alignment horizontal="center" vertical="center"/>
    </xf>
    <xf numFmtId="0" fontId="4" fillId="0" borderId="169" xfId="0" applyNumberFormat="1" applyFont="1" applyFill="1" applyBorder="1" applyAlignment="1">
      <alignment horizontal="center" vertical="center"/>
    </xf>
    <xf numFmtId="0" fontId="12" fillId="33" borderId="170" xfId="0" applyNumberFormat="1" applyFont="1" applyFill="1" applyBorder="1" applyAlignment="1">
      <alignment horizontal="center" vertical="center"/>
    </xf>
    <xf numFmtId="0" fontId="16" fillId="33" borderId="171" xfId="0" applyNumberFormat="1" applyFont="1" applyFill="1" applyBorder="1" applyAlignment="1">
      <alignment horizontal="center" vertical="center"/>
    </xf>
    <xf numFmtId="0" fontId="12" fillId="33" borderId="172" xfId="0" applyNumberFormat="1" applyFont="1" applyFill="1" applyBorder="1" applyAlignment="1">
      <alignment horizontal="center" vertical="center"/>
    </xf>
    <xf numFmtId="0" fontId="16" fillId="33" borderId="173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right" vertical="center"/>
    </xf>
    <xf numFmtId="0" fontId="4" fillId="0" borderId="150" xfId="0" applyNumberFormat="1" applyFont="1" applyFill="1" applyBorder="1" applyAlignment="1">
      <alignment horizontal="center" vertical="center"/>
    </xf>
    <xf numFmtId="0" fontId="4" fillId="0" borderId="151" xfId="0" applyNumberFormat="1" applyFont="1" applyFill="1" applyBorder="1" applyAlignment="1">
      <alignment horizontal="center" vertical="center"/>
    </xf>
    <xf numFmtId="0" fontId="4" fillId="0" borderId="133" xfId="0" applyNumberFormat="1" applyFont="1" applyFill="1" applyBorder="1" applyAlignment="1">
      <alignment horizontal="center" vertical="center"/>
    </xf>
    <xf numFmtId="0" fontId="16" fillId="33" borderId="111" xfId="0" applyNumberFormat="1" applyFont="1" applyFill="1" applyBorder="1" applyAlignment="1">
      <alignment horizontal="center" vertical="center"/>
    </xf>
    <xf numFmtId="0" fontId="4" fillId="0" borderId="17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readingOrder="2"/>
    </xf>
    <xf numFmtId="0" fontId="16" fillId="33" borderId="175" xfId="0" applyNumberFormat="1" applyFont="1" applyFill="1" applyBorder="1" applyAlignment="1">
      <alignment horizontal="right" vertical="center"/>
    </xf>
    <xf numFmtId="0" fontId="16" fillId="33" borderId="175" xfId="0" applyNumberFormat="1" applyFont="1" applyFill="1" applyBorder="1" applyAlignment="1">
      <alignment horizontal="right" vertical="center" readingOrder="2"/>
    </xf>
    <xf numFmtId="0" fontId="18" fillId="0" borderId="0" xfId="0" applyFont="1" applyAlignment="1">
      <alignment/>
    </xf>
    <xf numFmtId="0" fontId="64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0" fillId="33" borderId="46" xfId="0" applyFont="1" applyFill="1" applyBorder="1" applyAlignment="1">
      <alignment horizontal="center" vertical="center" readingOrder="2"/>
    </xf>
    <xf numFmtId="0" fontId="60" fillId="33" borderId="176" xfId="0" applyFont="1" applyFill="1" applyBorder="1" applyAlignment="1">
      <alignment horizontal="center" vertical="center" readingOrder="2"/>
    </xf>
    <xf numFmtId="0" fontId="4" fillId="0" borderId="0" xfId="0" applyFont="1" applyFill="1" applyBorder="1" applyAlignment="1">
      <alignment horizontal="center" vertical="center" readingOrder="2"/>
    </xf>
    <xf numFmtId="0" fontId="60" fillId="33" borderId="177" xfId="0" applyFont="1" applyFill="1" applyBorder="1" applyAlignment="1">
      <alignment horizontal="center" vertical="center" readingOrder="2"/>
    </xf>
    <xf numFmtId="0" fontId="60" fillId="33" borderId="178" xfId="0" applyFont="1" applyFill="1" applyBorder="1" applyAlignment="1">
      <alignment horizontal="center" vertical="center" readingOrder="2"/>
    </xf>
    <xf numFmtId="0" fontId="62" fillId="0" borderId="0" xfId="0" applyFont="1" applyFill="1" applyAlignment="1">
      <alignment horizontal="center" vertical="center"/>
    </xf>
    <xf numFmtId="0" fontId="60" fillId="33" borderId="83" xfId="0" applyFont="1" applyFill="1" applyBorder="1" applyAlignment="1">
      <alignment horizontal="center" vertical="center"/>
    </xf>
    <xf numFmtId="0" fontId="60" fillId="33" borderId="46" xfId="0" applyFont="1" applyFill="1" applyBorder="1" applyAlignment="1">
      <alignment horizontal="center" vertical="center"/>
    </xf>
    <xf numFmtId="0" fontId="60" fillId="33" borderId="179" xfId="0" applyFont="1" applyFill="1" applyBorder="1" applyAlignment="1">
      <alignment horizontal="center" vertical="center" readingOrder="2"/>
    </xf>
    <xf numFmtId="0" fontId="60" fillId="33" borderId="180" xfId="0" applyFont="1" applyFill="1" applyBorder="1" applyAlignment="1">
      <alignment horizontal="center" vertical="center" readingOrder="2"/>
    </xf>
    <xf numFmtId="0" fontId="14" fillId="0" borderId="83" xfId="0" applyFont="1" applyFill="1" applyBorder="1" applyAlignment="1">
      <alignment horizontal="right" vertical="center" readingOrder="2"/>
    </xf>
    <xf numFmtId="0" fontId="14" fillId="0" borderId="181" xfId="0" applyFont="1" applyFill="1" applyBorder="1" applyAlignment="1">
      <alignment horizontal="right" vertical="center" readingOrder="2"/>
    </xf>
    <xf numFmtId="0" fontId="14" fillId="0" borderId="80" xfId="0" applyFont="1" applyFill="1" applyBorder="1" applyAlignment="1">
      <alignment horizontal="right" vertical="center" readingOrder="2"/>
    </xf>
    <xf numFmtId="0" fontId="14" fillId="0" borderId="182" xfId="0" applyFont="1" applyFill="1" applyBorder="1" applyAlignment="1">
      <alignment horizontal="right" vertical="center" readingOrder="2"/>
    </xf>
    <xf numFmtId="0" fontId="4" fillId="0" borderId="99" xfId="0" applyNumberFormat="1" applyFont="1" applyFill="1" applyBorder="1" applyAlignment="1">
      <alignment horizontal="center" vertical="center"/>
    </xf>
    <xf numFmtId="0" fontId="4" fillId="0" borderId="95" xfId="0" applyNumberFormat="1" applyFont="1" applyFill="1" applyBorder="1" applyAlignment="1">
      <alignment horizontal="center" vertical="center"/>
    </xf>
    <xf numFmtId="0" fontId="4" fillId="0" borderId="100" xfId="0" applyNumberFormat="1" applyFont="1" applyFill="1" applyBorder="1" applyAlignment="1">
      <alignment horizontal="center" vertical="center"/>
    </xf>
    <xf numFmtId="0" fontId="4" fillId="0" borderId="79" xfId="0" applyNumberFormat="1" applyFont="1" applyFill="1" applyBorder="1" applyAlignment="1">
      <alignment horizontal="center" vertical="center"/>
    </xf>
    <xf numFmtId="0" fontId="4" fillId="0" borderId="137" xfId="0" applyNumberFormat="1" applyFont="1" applyFill="1" applyBorder="1" applyAlignment="1">
      <alignment horizontal="center" vertical="center"/>
    </xf>
    <xf numFmtId="0" fontId="4" fillId="0" borderId="108" xfId="0" applyNumberFormat="1" applyFont="1" applyFill="1" applyBorder="1" applyAlignment="1">
      <alignment horizontal="center" vertical="center"/>
    </xf>
    <xf numFmtId="0" fontId="4" fillId="0" borderId="138" xfId="0" applyNumberFormat="1" applyFont="1" applyFill="1" applyBorder="1" applyAlignment="1">
      <alignment horizontal="center" vertical="center"/>
    </xf>
    <xf numFmtId="0" fontId="4" fillId="0" borderId="183" xfId="0" applyNumberFormat="1" applyFont="1" applyFill="1" applyBorder="1" applyAlignment="1">
      <alignment horizontal="center" vertical="center"/>
    </xf>
    <xf numFmtId="0" fontId="4" fillId="0" borderId="139" xfId="0" applyFont="1" applyFill="1" applyBorder="1" applyAlignment="1">
      <alignment horizontal="right" vertical="center" readingOrder="2"/>
    </xf>
    <xf numFmtId="0" fontId="4" fillId="0" borderId="66" xfId="0" applyFont="1" applyFill="1" applyBorder="1" applyAlignment="1">
      <alignment horizontal="right" vertical="center" readingOrder="2"/>
    </xf>
    <xf numFmtId="0" fontId="4" fillId="0" borderId="113" xfId="0" applyNumberFormat="1" applyFont="1" applyFill="1" applyBorder="1" applyAlignment="1">
      <alignment horizontal="center" vertical="center"/>
    </xf>
    <xf numFmtId="0" fontId="4" fillId="0" borderId="114" xfId="0" applyNumberFormat="1" applyFont="1" applyFill="1" applyBorder="1" applyAlignment="1">
      <alignment horizontal="center" vertical="center"/>
    </xf>
    <xf numFmtId="0" fontId="4" fillId="0" borderId="115" xfId="0" applyNumberFormat="1" applyFont="1" applyFill="1" applyBorder="1" applyAlignment="1">
      <alignment horizontal="center" vertical="center"/>
    </xf>
    <xf numFmtId="0" fontId="4" fillId="0" borderId="184" xfId="0" applyNumberFormat="1" applyFont="1" applyFill="1" applyBorder="1" applyAlignment="1">
      <alignment horizontal="center" vertical="center"/>
    </xf>
    <xf numFmtId="0" fontId="4" fillId="0" borderId="104" xfId="0" applyNumberFormat="1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right" vertical="center" readingOrder="2"/>
    </xf>
    <xf numFmtId="0" fontId="1" fillId="0" borderId="0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4" fillId="0" borderId="130" xfId="0" applyFont="1" applyFill="1" applyBorder="1" applyAlignment="1">
      <alignment horizontal="right" vertical="center"/>
    </xf>
    <xf numFmtId="0" fontId="4" fillId="0" borderId="154" xfId="0" applyFont="1" applyFill="1" applyBorder="1" applyAlignment="1">
      <alignment horizontal="right" vertical="center"/>
    </xf>
    <xf numFmtId="0" fontId="1" fillId="0" borderId="129" xfId="0" applyFont="1" applyFill="1" applyBorder="1" applyAlignment="1">
      <alignment horizontal="center" vertical="center"/>
    </xf>
    <xf numFmtId="0" fontId="1" fillId="0" borderId="106" xfId="0" applyFont="1" applyFill="1" applyBorder="1" applyAlignment="1">
      <alignment horizontal="center" vertical="center"/>
    </xf>
    <xf numFmtId="0" fontId="4" fillId="0" borderId="135" xfId="0" applyFont="1" applyFill="1" applyBorder="1" applyAlignment="1">
      <alignment horizontal="right" vertical="center"/>
    </xf>
    <xf numFmtId="0" fontId="4" fillId="0" borderId="185" xfId="0" applyFont="1" applyFill="1" applyBorder="1" applyAlignment="1">
      <alignment horizontal="right" vertical="center"/>
    </xf>
    <xf numFmtId="0" fontId="4" fillId="0" borderId="136" xfId="0" applyNumberFormat="1" applyFont="1" applyFill="1" applyBorder="1" applyAlignment="1">
      <alignment horizontal="center" vertical="center"/>
    </xf>
    <xf numFmtId="0" fontId="4" fillId="0" borderId="107" xfId="0" applyNumberFormat="1" applyFont="1" applyFill="1" applyBorder="1" applyAlignment="1">
      <alignment horizontal="center" vertical="center"/>
    </xf>
    <xf numFmtId="0" fontId="14" fillId="0" borderId="186" xfId="0" applyFont="1" applyFill="1" applyBorder="1" applyAlignment="1">
      <alignment horizontal="right" vertical="center" readingOrder="2"/>
    </xf>
    <xf numFmtId="0" fontId="14" fillId="0" borderId="142" xfId="0" applyFont="1" applyFill="1" applyBorder="1" applyAlignment="1">
      <alignment horizontal="right" vertical="center" readingOrder="2"/>
    </xf>
    <xf numFmtId="0" fontId="4" fillId="0" borderId="133" xfId="0" applyFont="1" applyFill="1" applyBorder="1" applyAlignment="1">
      <alignment horizontal="right" vertical="center"/>
    </xf>
    <xf numFmtId="0" fontId="4" fillId="0" borderId="150" xfId="0" applyFont="1" applyFill="1" applyBorder="1" applyAlignment="1">
      <alignment horizontal="right" vertical="center"/>
    </xf>
    <xf numFmtId="0" fontId="0" fillId="0" borderId="134" xfId="0" applyBorder="1" applyAlignment="1">
      <alignment horizontal="center"/>
    </xf>
    <xf numFmtId="0" fontId="0" fillId="0" borderId="65" xfId="0" applyBorder="1" applyAlignment="1">
      <alignment horizontal="center"/>
    </xf>
    <xf numFmtId="0" fontId="4" fillId="0" borderId="98" xfId="0" applyNumberFormat="1" applyFont="1" applyFill="1" applyBorder="1" applyAlignment="1">
      <alignment horizontal="center" vertical="center"/>
    </xf>
    <xf numFmtId="0" fontId="4" fillId="0" borderId="94" xfId="0" applyNumberFormat="1" applyFont="1" applyFill="1" applyBorder="1" applyAlignment="1">
      <alignment horizontal="center" vertical="center"/>
    </xf>
    <xf numFmtId="0" fontId="4" fillId="0" borderId="109" xfId="0" applyFont="1" applyFill="1" applyBorder="1" applyAlignment="1">
      <alignment horizontal="right" vertical="center"/>
    </xf>
    <xf numFmtId="0" fontId="4" fillId="0" borderId="187" xfId="0" applyFont="1" applyFill="1" applyBorder="1" applyAlignment="1">
      <alignment horizontal="right" vertical="center"/>
    </xf>
    <xf numFmtId="0" fontId="0" fillId="0" borderId="101" xfId="0" applyBorder="1" applyAlignment="1">
      <alignment horizontal="center"/>
    </xf>
    <xf numFmtId="0" fontId="0" fillId="0" borderId="156" xfId="0" applyBorder="1" applyAlignment="1">
      <alignment horizontal="center"/>
    </xf>
    <xf numFmtId="0" fontId="4" fillId="0" borderId="103" xfId="0" applyNumberFormat="1" applyFont="1" applyFill="1" applyBorder="1" applyAlignment="1">
      <alignment horizontal="center" vertical="center"/>
    </xf>
    <xf numFmtId="0" fontId="63" fillId="33" borderId="188" xfId="0" applyFont="1" applyFill="1" applyBorder="1" applyAlignment="1">
      <alignment horizontal="center" vertical="center" wrapText="1"/>
    </xf>
    <xf numFmtId="0" fontId="63" fillId="33" borderId="189" xfId="0" applyFont="1" applyFill="1" applyBorder="1" applyAlignment="1">
      <alignment horizontal="center" vertical="center" wrapText="1"/>
    </xf>
    <xf numFmtId="0" fontId="60" fillId="33" borderId="190" xfId="0" applyFont="1" applyFill="1" applyBorder="1" applyAlignment="1">
      <alignment horizontal="center" vertical="center" readingOrder="2"/>
    </xf>
    <xf numFmtId="0" fontId="60" fillId="33" borderId="191" xfId="0" applyFont="1" applyFill="1" applyBorder="1" applyAlignment="1">
      <alignment horizontal="center" vertical="center" readingOrder="2"/>
    </xf>
    <xf numFmtId="0" fontId="60" fillId="33" borderId="192" xfId="0" applyFont="1" applyFill="1" applyBorder="1" applyAlignment="1">
      <alignment horizontal="center" vertical="center" readingOrder="2"/>
    </xf>
    <xf numFmtId="0" fontId="60" fillId="33" borderId="132" xfId="0" applyFont="1" applyFill="1" applyBorder="1" applyAlignment="1">
      <alignment horizontal="center" vertical="center" readingOrder="2"/>
    </xf>
    <xf numFmtId="0" fontId="65" fillId="33" borderId="193" xfId="0" applyFont="1" applyFill="1" applyBorder="1" applyAlignment="1">
      <alignment horizontal="center" vertical="center" wrapText="1"/>
    </xf>
    <xf numFmtId="0" fontId="65" fillId="33" borderId="194" xfId="0" applyFont="1" applyFill="1" applyBorder="1" applyAlignment="1">
      <alignment horizontal="center" vertical="center" wrapText="1"/>
    </xf>
    <xf numFmtId="0" fontId="6" fillId="0" borderId="195" xfId="0" applyNumberFormat="1" applyFont="1" applyFill="1" applyBorder="1" applyAlignment="1">
      <alignment horizontal="center" vertical="center" readingOrder="2"/>
    </xf>
    <xf numFmtId="0" fontId="65" fillId="33" borderId="196" xfId="0" applyFont="1" applyFill="1" applyBorder="1" applyAlignment="1">
      <alignment horizontal="center" vertical="center" wrapText="1"/>
    </xf>
    <xf numFmtId="0" fontId="65" fillId="33" borderId="197" xfId="0" applyFont="1" applyFill="1" applyBorder="1" applyAlignment="1">
      <alignment horizontal="center" vertical="center"/>
    </xf>
    <xf numFmtId="0" fontId="65" fillId="33" borderId="198" xfId="0" applyFont="1" applyFill="1" applyBorder="1" applyAlignment="1">
      <alignment horizontal="center" vertical="center" wrapText="1"/>
    </xf>
    <xf numFmtId="0" fontId="65" fillId="33" borderId="199" xfId="0" applyFont="1" applyFill="1" applyBorder="1" applyAlignment="1">
      <alignment horizontal="center" vertical="center" wrapText="1"/>
    </xf>
    <xf numFmtId="0" fontId="4" fillId="0" borderId="102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showGridLines="0" rightToLeft="1" workbookViewId="0" topLeftCell="A2">
      <selection activeCell="C5" sqref="C1:D16384"/>
    </sheetView>
  </sheetViews>
  <sheetFormatPr defaultColWidth="9.140625" defaultRowHeight="12.75"/>
  <cols>
    <col min="1" max="1" width="2.00390625" style="4" customWidth="1"/>
    <col min="2" max="2" width="76.140625" style="5" customWidth="1"/>
    <col min="3" max="4" width="15.7109375" style="26" customWidth="1"/>
    <col min="5" max="16384" width="9.140625" style="4" customWidth="1"/>
  </cols>
  <sheetData>
    <row r="1" spans="1:10" s="1" customFormat="1" ht="24.75" customHeight="1">
      <c r="A1" s="271" t="s">
        <v>0</v>
      </c>
      <c r="B1" s="271"/>
      <c r="C1" s="271"/>
      <c r="D1" s="271"/>
      <c r="J1" s="23"/>
    </row>
    <row r="2" spans="1:4" s="1" customFormat="1" ht="24.75" customHeight="1">
      <c r="A2" s="270" t="s">
        <v>199</v>
      </c>
      <c r="B2" s="270"/>
      <c r="C2" s="270"/>
      <c r="D2" s="270"/>
    </row>
    <row r="3" spans="1:4" s="1" customFormat="1" ht="24.75" customHeight="1" thickBot="1">
      <c r="A3" s="2"/>
      <c r="B3" s="3"/>
      <c r="C3" s="274" t="s">
        <v>1</v>
      </c>
      <c r="D3" s="274"/>
    </row>
    <row r="4" spans="1:4" s="1" customFormat="1" ht="24.75" customHeight="1" thickBot="1">
      <c r="A4" s="32"/>
      <c r="B4" s="214" t="s">
        <v>200</v>
      </c>
      <c r="C4" s="272" t="s">
        <v>15</v>
      </c>
      <c r="D4" s="273"/>
    </row>
    <row r="5" spans="1:4" s="1" customFormat="1" ht="24" customHeight="1">
      <c r="A5" s="18"/>
      <c r="B5" s="29" t="s">
        <v>24</v>
      </c>
      <c r="C5" s="240"/>
      <c r="D5" s="241"/>
    </row>
    <row r="6" spans="1:4" s="1" customFormat="1" ht="24.75" customHeight="1">
      <c r="A6" s="18"/>
      <c r="B6" s="27" t="s">
        <v>9</v>
      </c>
      <c r="C6" s="242">
        <v>1134.8</v>
      </c>
      <c r="D6" s="243"/>
    </row>
    <row r="7" spans="1:4" s="1" customFormat="1" ht="24.75" customHeight="1">
      <c r="A7" s="18"/>
      <c r="B7" s="28" t="s">
        <v>25</v>
      </c>
      <c r="C7" s="244">
        <v>56</v>
      </c>
      <c r="D7" s="245"/>
    </row>
    <row r="8" spans="1:4" s="1" customFormat="1" ht="24.75" customHeight="1">
      <c r="A8" s="18"/>
      <c r="B8" s="28" t="s">
        <v>27</v>
      </c>
      <c r="C8" s="244">
        <v>205.3</v>
      </c>
      <c r="D8" s="245"/>
    </row>
    <row r="9" spans="1:4" s="1" customFormat="1" ht="24.75" customHeight="1">
      <c r="A9" s="18"/>
      <c r="B9" s="45" t="s">
        <v>26</v>
      </c>
      <c r="C9" s="246">
        <v>4.8</v>
      </c>
      <c r="D9" s="247"/>
    </row>
    <row r="10" spans="1:4" s="1" customFormat="1" ht="24.75" customHeight="1" thickBot="1">
      <c r="A10" s="18"/>
      <c r="B10" s="46" t="s">
        <v>30</v>
      </c>
      <c r="C10" s="248">
        <v>32.4</v>
      </c>
      <c r="D10" s="249"/>
    </row>
    <row r="11" spans="1:4" s="1" customFormat="1" ht="24.75" customHeight="1" thickBot="1">
      <c r="A11" s="21"/>
      <c r="B11" s="36" t="s">
        <v>31</v>
      </c>
      <c r="C11" s="250"/>
      <c r="D11" s="251">
        <f>SUM(C6:C10)</f>
        <v>1433.3</v>
      </c>
    </row>
    <row r="12" spans="1:4" s="1" customFormat="1" ht="24.75" customHeight="1">
      <c r="A12" s="18"/>
      <c r="B12" s="29" t="s">
        <v>28</v>
      </c>
      <c r="C12" s="240"/>
      <c r="D12" s="241"/>
    </row>
    <row r="13" spans="1:4" s="1" customFormat="1" ht="24.75" customHeight="1">
      <c r="A13" s="18"/>
      <c r="B13" s="39" t="s">
        <v>29</v>
      </c>
      <c r="C13" s="242"/>
      <c r="D13" s="243"/>
    </row>
    <row r="14" spans="1:4" s="1" customFormat="1" ht="24.75" customHeight="1">
      <c r="A14" s="18"/>
      <c r="B14" s="38" t="s">
        <v>32</v>
      </c>
      <c r="C14" s="252">
        <v>552.6</v>
      </c>
      <c r="D14" s="245"/>
    </row>
    <row r="15" spans="1:4" s="1" customFormat="1" ht="24.75" customHeight="1">
      <c r="A15" s="18"/>
      <c r="B15" s="37" t="s">
        <v>33</v>
      </c>
      <c r="C15" s="252">
        <v>624.7</v>
      </c>
      <c r="D15" s="247"/>
    </row>
    <row r="16" spans="1:4" s="1" customFormat="1" ht="24.75" customHeight="1">
      <c r="A16" s="18"/>
      <c r="B16" s="28" t="s">
        <v>34</v>
      </c>
      <c r="C16" s="252">
        <v>101.8</v>
      </c>
      <c r="D16" s="247"/>
    </row>
    <row r="17" spans="1:4" s="1" customFormat="1" ht="24.75" customHeight="1" thickBot="1">
      <c r="A17" s="18"/>
      <c r="B17" s="28" t="s">
        <v>35</v>
      </c>
      <c r="C17" s="253">
        <v>71.8</v>
      </c>
      <c r="D17" s="247"/>
    </row>
    <row r="18" spans="1:4" s="1" customFormat="1" ht="24.75" customHeight="1" thickBot="1">
      <c r="A18" s="21"/>
      <c r="B18" s="34" t="s">
        <v>36</v>
      </c>
      <c r="C18" s="254"/>
      <c r="D18" s="255">
        <f>SUM(C14:C17)</f>
        <v>1350.9</v>
      </c>
    </row>
    <row r="19" spans="1:4" s="1" customFormat="1" ht="24.75" customHeight="1">
      <c r="A19" s="21"/>
      <c r="B19" s="39" t="s">
        <v>201</v>
      </c>
      <c r="C19" s="252"/>
      <c r="D19" s="247"/>
    </row>
    <row r="20" spans="1:4" s="1" customFormat="1" ht="24.75" customHeight="1">
      <c r="A20" s="21"/>
      <c r="B20" s="38" t="s">
        <v>202</v>
      </c>
      <c r="C20" s="252">
        <v>12</v>
      </c>
      <c r="D20" s="247"/>
    </row>
    <row r="21" spans="1:4" s="1" customFormat="1" ht="24.75" customHeight="1">
      <c r="A21" s="21"/>
      <c r="B21" s="38" t="s">
        <v>203</v>
      </c>
      <c r="C21" s="252">
        <v>8</v>
      </c>
      <c r="D21" s="247"/>
    </row>
    <row r="22" spans="1:4" s="1" customFormat="1" ht="24.75" customHeight="1">
      <c r="A22" s="21"/>
      <c r="B22" s="38" t="s">
        <v>37</v>
      </c>
      <c r="C22" s="253">
        <v>128.1</v>
      </c>
      <c r="D22" s="247"/>
    </row>
    <row r="23" spans="1:4" s="1" customFormat="1" ht="24.75" customHeight="1" thickBot="1">
      <c r="A23" s="21"/>
      <c r="B23" s="38" t="s">
        <v>204</v>
      </c>
      <c r="C23" s="252">
        <v>235</v>
      </c>
      <c r="D23" s="247"/>
    </row>
    <row r="24" spans="1:4" s="1" customFormat="1" ht="24.75" customHeight="1" thickBot="1">
      <c r="A24" s="21"/>
      <c r="B24" s="35" t="s">
        <v>205</v>
      </c>
      <c r="C24" s="256"/>
      <c r="D24" s="257">
        <f>SUM(C20:C23)</f>
        <v>383.1</v>
      </c>
    </row>
    <row r="25" spans="1:4" s="1" customFormat="1" ht="24.75" customHeight="1">
      <c r="A25" s="21"/>
      <c r="B25" s="39" t="s">
        <v>38</v>
      </c>
      <c r="C25" s="252"/>
      <c r="D25" s="247"/>
    </row>
    <row r="26" spans="1:4" s="1" customFormat="1" ht="24.75" customHeight="1">
      <c r="A26" s="21"/>
      <c r="B26" s="38" t="s">
        <v>206</v>
      </c>
      <c r="C26" s="252">
        <v>6.8</v>
      </c>
      <c r="D26" s="247"/>
    </row>
    <row r="27" spans="1:4" s="1" customFormat="1" ht="24.75" customHeight="1" thickBot="1">
      <c r="A27" s="21"/>
      <c r="B27" s="38" t="s">
        <v>207</v>
      </c>
      <c r="C27" s="252">
        <v>5.9</v>
      </c>
      <c r="D27" s="247"/>
    </row>
    <row r="28" spans="1:4" s="1" customFormat="1" ht="24.75" customHeight="1" thickBot="1">
      <c r="A28" s="21"/>
      <c r="B28" s="35" t="s">
        <v>208</v>
      </c>
      <c r="C28" s="256"/>
      <c r="D28" s="257">
        <f>SUM(C26:C27)</f>
        <v>12.7</v>
      </c>
    </row>
    <row r="29" spans="1:4" s="1" customFormat="1" ht="24.75" customHeight="1" thickBot="1">
      <c r="A29" s="21"/>
      <c r="B29" s="35" t="s">
        <v>212</v>
      </c>
      <c r="C29" s="256"/>
      <c r="D29" s="257">
        <f>SUM(D18,D24,D28)</f>
        <v>1746.7</v>
      </c>
    </row>
    <row r="30" spans="1:4" s="1" customFormat="1" ht="24.75" customHeight="1" thickBot="1">
      <c r="A30" s="21"/>
      <c r="B30" s="35" t="s">
        <v>213</v>
      </c>
      <c r="C30" s="256"/>
      <c r="D30" s="257">
        <v>313.4</v>
      </c>
    </row>
    <row r="31" spans="1:4" s="1" customFormat="1" ht="24.75" customHeight="1">
      <c r="A31" s="21"/>
      <c r="B31" s="29" t="s">
        <v>39</v>
      </c>
      <c r="C31" s="252"/>
      <c r="D31" s="247"/>
    </row>
    <row r="32" spans="1:4" s="1" customFormat="1" ht="24.75" customHeight="1">
      <c r="A32" s="21"/>
      <c r="B32" s="38" t="s">
        <v>209</v>
      </c>
      <c r="C32" s="252"/>
      <c r="D32" s="247">
        <v>-1</v>
      </c>
    </row>
    <row r="33" spans="1:4" s="1" customFormat="1" ht="24.75" customHeight="1">
      <c r="A33" s="21"/>
      <c r="B33" s="38" t="s">
        <v>210</v>
      </c>
      <c r="C33" s="252">
        <v>156</v>
      </c>
      <c r="D33" s="247"/>
    </row>
    <row r="34" spans="1:4" s="1" customFormat="1" ht="24.75" customHeight="1">
      <c r="A34" s="21"/>
      <c r="B34" s="38" t="s">
        <v>40</v>
      </c>
      <c r="C34" s="252">
        <v>144</v>
      </c>
      <c r="D34" s="247"/>
    </row>
    <row r="35" spans="1:4" s="1" customFormat="1" ht="24.75" customHeight="1" thickBot="1">
      <c r="A35" s="21"/>
      <c r="B35" s="38" t="s">
        <v>41</v>
      </c>
      <c r="C35" s="252"/>
      <c r="D35" s="247">
        <v>12</v>
      </c>
    </row>
    <row r="36" spans="1:4" s="1" customFormat="1" ht="24.75" customHeight="1" thickBot="1">
      <c r="A36" s="21"/>
      <c r="B36" s="35" t="s">
        <v>211</v>
      </c>
      <c r="C36" s="256"/>
      <c r="D36" s="257">
        <f>SUM(D35,D32)</f>
        <v>11</v>
      </c>
    </row>
    <row r="37" spans="1:4" s="1" customFormat="1" ht="24.75" customHeight="1" thickBot="1">
      <c r="A37" s="21"/>
      <c r="B37" s="35" t="s">
        <v>214</v>
      </c>
      <c r="C37" s="256"/>
      <c r="D37" s="257">
        <v>-302.4</v>
      </c>
    </row>
    <row r="38" spans="1:4" s="1" customFormat="1" ht="24.75" customHeight="1">
      <c r="A38" s="21"/>
      <c r="B38" s="40"/>
      <c r="C38" s="258"/>
      <c r="D38" s="258"/>
    </row>
    <row r="39" s="1" customFormat="1" ht="24.75" customHeight="1">
      <c r="A39" s="21"/>
    </row>
    <row r="40" spans="1:5" s="1" customFormat="1" ht="18.75" customHeight="1">
      <c r="A40" s="18"/>
      <c r="B40" s="19"/>
      <c r="C40" s="259"/>
      <c r="D40" s="259"/>
      <c r="E40" s="16"/>
    </row>
    <row r="41" spans="1:5" s="1" customFormat="1" ht="18.75" customHeight="1">
      <c r="A41" s="18"/>
      <c r="B41" s="17"/>
      <c r="C41" s="259"/>
      <c r="D41" s="259"/>
      <c r="E41" s="16"/>
    </row>
    <row r="42" spans="1:5" s="1" customFormat="1" ht="18.75" customHeight="1">
      <c r="A42" s="18"/>
      <c r="B42" s="17"/>
      <c r="C42" s="259"/>
      <c r="D42" s="259"/>
      <c r="E42" s="16"/>
    </row>
    <row r="43" spans="1:5" s="1" customFormat="1" ht="18.75" customHeight="1">
      <c r="A43" s="18"/>
      <c r="B43" s="17"/>
      <c r="C43" s="259"/>
      <c r="D43" s="259"/>
      <c r="E43" s="16"/>
    </row>
    <row r="44" spans="1:5" s="1" customFormat="1" ht="18.75" customHeight="1">
      <c r="A44" s="18"/>
      <c r="B44" s="17"/>
      <c r="C44" s="259"/>
      <c r="D44" s="259"/>
      <c r="E44" s="16"/>
    </row>
    <row r="45" spans="1:5" s="1" customFormat="1" ht="18.75" customHeight="1">
      <c r="A45" s="21"/>
      <c r="B45" s="22"/>
      <c r="C45" s="260"/>
      <c r="D45" s="260"/>
      <c r="E45" s="16"/>
    </row>
    <row r="46" s="1" customFormat="1" ht="18.75" customHeight="1">
      <c r="E46" s="16"/>
    </row>
    <row r="47" s="1" customFormat="1" ht="18.75" customHeight="1">
      <c r="E47" s="16"/>
    </row>
    <row r="48" s="1" customFormat="1" ht="18.75" customHeight="1">
      <c r="E48" s="16"/>
    </row>
    <row r="49" s="1" customFormat="1" ht="18.75" customHeight="1">
      <c r="E49" s="16"/>
    </row>
    <row r="50" s="1" customFormat="1" ht="18.75" customHeight="1">
      <c r="E50" s="16"/>
    </row>
    <row r="51" s="1" customFormat="1" ht="18.75" customHeight="1">
      <c r="E51" s="16"/>
    </row>
    <row r="52" s="1" customFormat="1" ht="24" customHeight="1">
      <c r="E52" s="16"/>
    </row>
    <row r="53" s="1" customFormat="1" ht="21" customHeight="1">
      <c r="E53" s="16"/>
    </row>
    <row r="54" s="1" customFormat="1" ht="18.75" customHeight="1">
      <c r="E54" s="16"/>
    </row>
    <row r="55" s="1" customFormat="1" ht="20.25">
      <c r="E55" s="16"/>
    </row>
    <row r="56" s="1" customFormat="1" ht="18.75" customHeight="1">
      <c r="E56" s="16"/>
    </row>
    <row r="57" s="1" customFormat="1" ht="18.75" customHeight="1">
      <c r="E57" s="16"/>
    </row>
    <row r="58" s="1" customFormat="1" ht="20.25">
      <c r="E58" s="16"/>
    </row>
    <row r="59" s="1" customFormat="1" ht="18.75" customHeight="1">
      <c r="E59" s="16"/>
    </row>
    <row r="60" s="1" customFormat="1" ht="18.75" customHeight="1">
      <c r="E60" s="16"/>
    </row>
    <row r="61" s="1" customFormat="1" ht="18.75" customHeight="1">
      <c r="E61" s="16"/>
    </row>
    <row r="62" s="1" customFormat="1" ht="18.75" customHeight="1">
      <c r="E62" s="16"/>
    </row>
    <row r="63" ht="20.25">
      <c r="E63" s="20"/>
    </row>
    <row r="64" ht="20.25">
      <c r="E64" s="20"/>
    </row>
    <row r="65" ht="20.25">
      <c r="E65" s="20"/>
    </row>
    <row r="66" ht="20.25">
      <c r="E66" s="20"/>
    </row>
    <row r="67" ht="20.25">
      <c r="E67" s="20"/>
    </row>
    <row r="68" ht="20.25">
      <c r="E68" s="20"/>
    </row>
    <row r="69" ht="20.25">
      <c r="E69" s="20"/>
    </row>
    <row r="70" ht="20.25">
      <c r="E70" s="20"/>
    </row>
    <row r="71" ht="20.25">
      <c r="E71" s="20"/>
    </row>
  </sheetData>
  <sheetProtection/>
  <mergeCells count="4">
    <mergeCell ref="A2:D2"/>
    <mergeCell ref="A1:D1"/>
    <mergeCell ref="C4:D4"/>
    <mergeCell ref="C3:D3"/>
  </mergeCells>
  <printOptions horizontalCentered="1" verticalCentered="1"/>
  <pageMargins left="0.15748031496062992" right="0.7480314960629921" top="0.1968503937007874" bottom="0.1968503937007874" header="0.7086614173228347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showGridLines="0" rightToLeft="1" zoomScalePageLayoutView="0" workbookViewId="0" topLeftCell="A1">
      <selection activeCell="K8" sqref="K8"/>
    </sheetView>
  </sheetViews>
  <sheetFormatPr defaultColWidth="9.140625" defaultRowHeight="12.75" customHeight="1"/>
  <cols>
    <col min="1" max="1" width="1.57421875" style="8" customWidth="1"/>
    <col min="2" max="4" width="7.7109375" style="7" customWidth="1"/>
    <col min="5" max="5" width="71.140625" style="8" customWidth="1"/>
    <col min="6" max="6" width="16.7109375" style="4" customWidth="1"/>
    <col min="7" max="16384" width="9.140625" style="8" customWidth="1"/>
  </cols>
  <sheetData>
    <row r="1" spans="2:6" s="6" customFormat="1" ht="24.75" customHeight="1">
      <c r="B1" s="271" t="s">
        <v>2</v>
      </c>
      <c r="C1" s="271"/>
      <c r="D1" s="271"/>
      <c r="E1" s="271"/>
      <c r="F1" s="271"/>
    </row>
    <row r="2" spans="2:6" s="6" customFormat="1" ht="24.75" customHeight="1">
      <c r="B2" s="277" t="s">
        <v>226</v>
      </c>
      <c r="C2" s="277"/>
      <c r="D2" s="277"/>
      <c r="E2" s="277"/>
      <c r="F2" s="277"/>
    </row>
    <row r="3" spans="2:6" s="6" customFormat="1" ht="24.75" customHeight="1" thickBot="1">
      <c r="B3" s="54"/>
      <c r="C3" s="54"/>
      <c r="D3" s="54"/>
      <c r="E3" s="17"/>
      <c r="F3" s="266" t="s">
        <v>147</v>
      </c>
    </row>
    <row r="4" spans="2:6" s="6" customFormat="1" ht="24.75" customHeight="1" thickBot="1">
      <c r="B4" s="278" t="s">
        <v>42</v>
      </c>
      <c r="C4" s="279"/>
      <c r="D4" s="279"/>
      <c r="E4" s="275" t="s">
        <v>16</v>
      </c>
      <c r="F4" s="199" t="s">
        <v>216</v>
      </c>
    </row>
    <row r="5" spans="2:6" s="6" customFormat="1" ht="24.75" customHeight="1" thickBot="1">
      <c r="B5" s="48" t="s">
        <v>43</v>
      </c>
      <c r="C5" s="47" t="s">
        <v>44</v>
      </c>
      <c r="D5" s="49" t="s">
        <v>45</v>
      </c>
      <c r="E5" s="276"/>
      <c r="F5" s="216" t="s">
        <v>217</v>
      </c>
    </row>
    <row r="6" spans="2:6" s="6" customFormat="1" ht="24.75" customHeight="1">
      <c r="B6" s="69"/>
      <c r="C6" s="70"/>
      <c r="D6" s="71"/>
      <c r="E6" s="102" t="s">
        <v>76</v>
      </c>
      <c r="F6" s="217"/>
    </row>
    <row r="7" spans="2:6" s="6" customFormat="1" ht="24.75" customHeight="1">
      <c r="B7" s="61">
        <v>21</v>
      </c>
      <c r="C7" s="62">
        <v>101</v>
      </c>
      <c r="D7" s="63">
        <v>1</v>
      </c>
      <c r="E7" s="53" t="s">
        <v>47</v>
      </c>
      <c r="F7" s="261">
        <v>22000</v>
      </c>
    </row>
    <row r="8" spans="2:6" s="6" customFormat="1" ht="24.75" customHeight="1">
      <c r="B8" s="55">
        <v>11</v>
      </c>
      <c r="C8" s="56">
        <v>103</v>
      </c>
      <c r="D8" s="57">
        <v>1</v>
      </c>
      <c r="E8" s="50" t="s">
        <v>48</v>
      </c>
      <c r="F8" s="262">
        <v>4361</v>
      </c>
    </row>
    <row r="9" spans="1:6" s="6" customFormat="1" ht="24.75" customHeight="1">
      <c r="A9" s="6">
        <v>1500</v>
      </c>
      <c r="B9" s="55">
        <v>11</v>
      </c>
      <c r="C9" s="56">
        <v>104</v>
      </c>
      <c r="D9" s="57">
        <v>1</v>
      </c>
      <c r="E9" s="50" t="s">
        <v>79</v>
      </c>
      <c r="F9" s="262">
        <v>1787</v>
      </c>
    </row>
    <row r="10" spans="1:6" s="6" customFormat="1" ht="24.75" customHeight="1">
      <c r="A10" s="6">
        <v>1600</v>
      </c>
      <c r="B10" s="55">
        <v>41</v>
      </c>
      <c r="C10" s="56">
        <v>104</v>
      </c>
      <c r="D10" s="57">
        <v>1</v>
      </c>
      <c r="E10" s="50" t="s">
        <v>78</v>
      </c>
      <c r="F10" s="262">
        <v>1707</v>
      </c>
    </row>
    <row r="11" spans="2:6" s="6" customFormat="1" ht="24.75" customHeight="1">
      <c r="B11" s="55">
        <v>51</v>
      </c>
      <c r="C11" s="56">
        <v>105</v>
      </c>
      <c r="D11" s="57">
        <v>1</v>
      </c>
      <c r="E11" s="50" t="s">
        <v>49</v>
      </c>
      <c r="F11" s="262">
        <v>323</v>
      </c>
    </row>
    <row r="12" spans="2:6" s="6" customFormat="1" ht="24.75" customHeight="1">
      <c r="B12" s="55">
        <v>52</v>
      </c>
      <c r="C12" s="56">
        <v>105</v>
      </c>
      <c r="D12" s="57">
        <v>1</v>
      </c>
      <c r="E12" s="50" t="s">
        <v>80</v>
      </c>
      <c r="F12" s="262">
        <v>5980</v>
      </c>
    </row>
    <row r="13" spans="2:6" s="6" customFormat="1" ht="24.75" customHeight="1">
      <c r="B13" s="55">
        <v>53</v>
      </c>
      <c r="C13" s="56">
        <v>105</v>
      </c>
      <c r="D13" s="57">
        <v>1</v>
      </c>
      <c r="E13" s="50" t="s">
        <v>50</v>
      </c>
      <c r="F13" s="262">
        <v>90</v>
      </c>
    </row>
    <row r="14" spans="2:6" s="6" customFormat="1" ht="24.75" customHeight="1">
      <c r="B14" s="55">
        <v>54</v>
      </c>
      <c r="C14" s="56">
        <v>105</v>
      </c>
      <c r="D14" s="57">
        <v>1</v>
      </c>
      <c r="E14" s="50" t="s">
        <v>81</v>
      </c>
      <c r="F14" s="262">
        <v>757</v>
      </c>
    </row>
    <row r="15" spans="2:6" s="6" customFormat="1" ht="24.75" customHeight="1">
      <c r="B15" s="55">
        <v>55</v>
      </c>
      <c r="C15" s="56">
        <v>105</v>
      </c>
      <c r="D15" s="57">
        <v>1</v>
      </c>
      <c r="E15" s="50" t="s">
        <v>51</v>
      </c>
      <c r="F15" s="262">
        <v>1381</v>
      </c>
    </row>
    <row r="16" spans="2:6" s="6" customFormat="1" ht="24.75" customHeight="1" thickBot="1">
      <c r="B16" s="58">
        <v>11</v>
      </c>
      <c r="C16" s="59">
        <v>106</v>
      </c>
      <c r="D16" s="60">
        <v>1</v>
      </c>
      <c r="E16" s="52" t="s">
        <v>82</v>
      </c>
      <c r="F16" s="263">
        <v>28851</v>
      </c>
    </row>
    <row r="17" spans="2:6" s="6" customFormat="1" ht="24.75" customHeight="1" thickBot="1">
      <c r="B17" s="66"/>
      <c r="C17" s="67"/>
      <c r="D17" s="68"/>
      <c r="E17" s="104" t="s">
        <v>75</v>
      </c>
      <c r="F17" s="264">
        <f>SUM(F7:F16)</f>
        <v>67237</v>
      </c>
    </row>
    <row r="18" spans="2:6" s="6" customFormat="1" ht="24.75" customHeight="1">
      <c r="B18" s="72"/>
      <c r="C18" s="64"/>
      <c r="D18" s="54"/>
      <c r="E18" s="29" t="s">
        <v>77</v>
      </c>
      <c r="F18" s="265"/>
    </row>
    <row r="19" spans="2:6" s="6" customFormat="1" ht="24.75" customHeight="1">
      <c r="B19" s="61">
        <v>11</v>
      </c>
      <c r="C19" s="62">
        <v>108</v>
      </c>
      <c r="D19" s="63">
        <v>1</v>
      </c>
      <c r="E19" s="53" t="s">
        <v>52</v>
      </c>
      <c r="F19" s="261">
        <v>49708</v>
      </c>
    </row>
    <row r="20" spans="2:6" s="6" customFormat="1" ht="24.75" customHeight="1">
      <c r="B20" s="55">
        <v>12</v>
      </c>
      <c r="C20" s="56">
        <v>108</v>
      </c>
      <c r="D20" s="57">
        <v>1</v>
      </c>
      <c r="E20" s="50" t="s">
        <v>53</v>
      </c>
      <c r="F20" s="262">
        <v>2259</v>
      </c>
    </row>
    <row r="21" spans="2:6" s="6" customFormat="1" ht="24.75" customHeight="1">
      <c r="B21" s="55">
        <v>13</v>
      </c>
      <c r="C21" s="56">
        <v>108</v>
      </c>
      <c r="D21" s="57">
        <v>1</v>
      </c>
      <c r="E21" s="50" t="s">
        <v>54</v>
      </c>
      <c r="F21" s="262">
        <v>12544</v>
      </c>
    </row>
    <row r="22" spans="2:6" s="6" customFormat="1" ht="24.75" customHeight="1">
      <c r="B22" s="55">
        <v>14</v>
      </c>
      <c r="C22" s="56">
        <v>108</v>
      </c>
      <c r="D22" s="57">
        <v>1</v>
      </c>
      <c r="E22" s="50" t="s">
        <v>55</v>
      </c>
      <c r="F22" s="262">
        <v>354</v>
      </c>
    </row>
    <row r="23" spans="2:6" s="6" customFormat="1" ht="24.75" customHeight="1">
      <c r="B23" s="55">
        <v>15</v>
      </c>
      <c r="C23" s="56">
        <v>108</v>
      </c>
      <c r="D23" s="57">
        <v>1</v>
      </c>
      <c r="E23" s="50" t="s">
        <v>56</v>
      </c>
      <c r="F23" s="262">
        <v>2806</v>
      </c>
    </row>
    <row r="24" spans="2:6" s="6" customFormat="1" ht="24.75" customHeight="1">
      <c r="B24" s="55">
        <v>16</v>
      </c>
      <c r="C24" s="56">
        <v>108</v>
      </c>
      <c r="D24" s="57">
        <v>1</v>
      </c>
      <c r="E24" s="50" t="s">
        <v>57</v>
      </c>
      <c r="F24" s="262">
        <v>8882</v>
      </c>
    </row>
    <row r="25" spans="2:6" s="6" customFormat="1" ht="24.75" customHeight="1">
      <c r="B25" s="55">
        <v>17</v>
      </c>
      <c r="C25" s="56">
        <v>108</v>
      </c>
      <c r="D25" s="57">
        <v>1</v>
      </c>
      <c r="E25" s="50" t="s">
        <v>58</v>
      </c>
      <c r="F25" s="262">
        <v>738</v>
      </c>
    </row>
    <row r="26" spans="2:6" s="6" customFormat="1" ht="24.75" customHeight="1">
      <c r="B26" s="55">
        <v>21</v>
      </c>
      <c r="C26" s="56">
        <v>108</v>
      </c>
      <c r="D26" s="57">
        <v>1</v>
      </c>
      <c r="E26" s="50" t="s">
        <v>59</v>
      </c>
      <c r="F26" s="262">
        <v>25000</v>
      </c>
    </row>
    <row r="27" spans="2:6" s="6" customFormat="1" ht="24.75" customHeight="1">
      <c r="B27" s="55">
        <v>31</v>
      </c>
      <c r="C27" s="56">
        <v>108</v>
      </c>
      <c r="D27" s="54">
        <v>1</v>
      </c>
      <c r="E27" s="51" t="s">
        <v>60</v>
      </c>
      <c r="F27" s="262">
        <v>1913</v>
      </c>
    </row>
    <row r="28" spans="2:6" s="6" customFormat="1" ht="24.75" customHeight="1">
      <c r="B28" s="55">
        <v>41</v>
      </c>
      <c r="C28" s="56">
        <v>108</v>
      </c>
      <c r="D28" s="57">
        <v>1</v>
      </c>
      <c r="E28" s="50" t="s">
        <v>61</v>
      </c>
      <c r="F28" s="262">
        <v>10417</v>
      </c>
    </row>
    <row r="29" spans="2:6" s="6" customFormat="1" ht="24.75" customHeight="1">
      <c r="B29" s="55">
        <v>42</v>
      </c>
      <c r="C29" s="56">
        <v>108</v>
      </c>
      <c r="D29" s="57">
        <v>1</v>
      </c>
      <c r="E29" s="50" t="s">
        <v>62</v>
      </c>
      <c r="F29" s="262">
        <v>6002</v>
      </c>
    </row>
    <row r="30" spans="2:6" s="6" customFormat="1" ht="24.75" customHeight="1">
      <c r="B30" s="55">
        <v>11</v>
      </c>
      <c r="C30" s="56">
        <v>109</v>
      </c>
      <c r="D30" s="57">
        <v>1</v>
      </c>
      <c r="E30" s="50" t="s">
        <v>63</v>
      </c>
      <c r="F30" s="262">
        <v>2535</v>
      </c>
    </row>
    <row r="31" spans="2:6" s="6" customFormat="1" ht="24.75" customHeight="1">
      <c r="B31" s="55">
        <v>12</v>
      </c>
      <c r="C31" s="56">
        <v>109</v>
      </c>
      <c r="D31" s="57">
        <v>1</v>
      </c>
      <c r="E31" s="50" t="s">
        <v>64</v>
      </c>
      <c r="F31" s="262">
        <v>5082</v>
      </c>
    </row>
    <row r="32" spans="2:6" s="6" customFormat="1" ht="24.75" customHeight="1">
      <c r="B32" s="58">
        <v>11</v>
      </c>
      <c r="C32" s="59">
        <v>110</v>
      </c>
      <c r="D32" s="60">
        <v>1</v>
      </c>
      <c r="E32" s="52" t="s">
        <v>65</v>
      </c>
      <c r="F32" s="262">
        <v>2194</v>
      </c>
    </row>
    <row r="33" spans="2:6" s="6" customFormat="1" ht="24.75" customHeight="1">
      <c r="B33" s="58">
        <v>11</v>
      </c>
      <c r="C33" s="59">
        <v>112</v>
      </c>
      <c r="D33" s="60">
        <v>1</v>
      </c>
      <c r="E33" s="52" t="s">
        <v>66</v>
      </c>
      <c r="F33" s="262">
        <v>403</v>
      </c>
    </row>
    <row r="34" spans="2:6" s="6" customFormat="1" ht="24.75" customHeight="1">
      <c r="B34" s="58">
        <v>21</v>
      </c>
      <c r="C34" s="59">
        <v>112</v>
      </c>
      <c r="D34" s="60">
        <v>1</v>
      </c>
      <c r="E34" s="52" t="s">
        <v>67</v>
      </c>
      <c r="F34" s="262">
        <v>57</v>
      </c>
    </row>
    <row r="35" spans="2:6" s="6" customFormat="1" ht="24.75" customHeight="1">
      <c r="B35" s="58">
        <v>22</v>
      </c>
      <c r="C35" s="59">
        <v>112</v>
      </c>
      <c r="D35" s="60">
        <v>1</v>
      </c>
      <c r="E35" s="52" t="s">
        <v>68</v>
      </c>
      <c r="F35" s="262">
        <v>193</v>
      </c>
    </row>
    <row r="36" spans="2:6" s="6" customFormat="1" ht="24.75" customHeight="1">
      <c r="B36" s="58">
        <v>23</v>
      </c>
      <c r="C36" s="59">
        <v>112</v>
      </c>
      <c r="D36" s="60">
        <v>1</v>
      </c>
      <c r="E36" s="52" t="s">
        <v>69</v>
      </c>
      <c r="F36" s="262">
        <v>372</v>
      </c>
    </row>
    <row r="37" spans="2:6" s="6" customFormat="1" ht="24.75" customHeight="1">
      <c r="B37" s="58">
        <v>24</v>
      </c>
      <c r="C37" s="59">
        <v>112</v>
      </c>
      <c r="D37" s="60">
        <v>1</v>
      </c>
      <c r="E37" s="52" t="s">
        <v>70</v>
      </c>
      <c r="F37" s="262">
        <v>1204</v>
      </c>
    </row>
    <row r="38" spans="2:6" s="6" customFormat="1" ht="24.75" customHeight="1">
      <c r="B38" s="58">
        <v>25</v>
      </c>
      <c r="C38" s="59">
        <v>112</v>
      </c>
      <c r="D38" s="60">
        <v>1</v>
      </c>
      <c r="E38" s="52" t="s">
        <v>71</v>
      </c>
      <c r="F38" s="262">
        <v>689</v>
      </c>
    </row>
    <row r="39" spans="2:6" s="6" customFormat="1" ht="24.75" customHeight="1">
      <c r="B39" s="58">
        <v>26</v>
      </c>
      <c r="C39" s="59">
        <v>112</v>
      </c>
      <c r="D39" s="60">
        <v>1</v>
      </c>
      <c r="E39" s="52" t="s">
        <v>72</v>
      </c>
      <c r="F39" s="262">
        <v>3544</v>
      </c>
    </row>
    <row r="40" spans="2:6" s="6" customFormat="1" ht="24.75" customHeight="1" thickBot="1">
      <c r="B40" s="58">
        <v>12</v>
      </c>
      <c r="C40" s="59">
        <v>100</v>
      </c>
      <c r="D40" s="60">
        <v>1</v>
      </c>
      <c r="E40" s="52" t="s">
        <v>73</v>
      </c>
      <c r="F40" s="262">
        <v>1188</v>
      </c>
    </row>
    <row r="41" spans="2:6" s="6" customFormat="1" ht="24.75" customHeight="1" thickBot="1">
      <c r="B41" s="66"/>
      <c r="C41" s="67"/>
      <c r="D41" s="68"/>
      <c r="E41" s="33" t="s">
        <v>74</v>
      </c>
      <c r="F41" s="264">
        <f>SUM(F19:F40)</f>
        <v>138084</v>
      </c>
    </row>
    <row r="42" spans="2:6" s="6" customFormat="1" ht="24.75" customHeight="1" thickBot="1">
      <c r="B42" s="66"/>
      <c r="C42" s="67"/>
      <c r="D42" s="68"/>
      <c r="E42" s="33" t="s">
        <v>46</v>
      </c>
      <c r="F42" s="264">
        <f>SUM(F41,F17)</f>
        <v>205321</v>
      </c>
    </row>
    <row r="43" spans="2:6" s="6" customFormat="1" ht="16.5" customHeight="1">
      <c r="B43" s="65"/>
      <c r="C43" s="65"/>
      <c r="D43" s="65"/>
      <c r="F43" s="1"/>
    </row>
    <row r="44" spans="2:6" s="6" customFormat="1" ht="16.5" customHeight="1">
      <c r="B44" s="65"/>
      <c r="C44" s="65"/>
      <c r="D44" s="65"/>
      <c r="F44" s="1"/>
    </row>
    <row r="45" spans="2:6" s="6" customFormat="1" ht="16.5" customHeight="1">
      <c r="B45" s="65"/>
      <c r="C45" s="65"/>
      <c r="D45" s="65"/>
      <c r="F45" s="1"/>
    </row>
    <row r="46" spans="2:6" s="6" customFormat="1" ht="16.5" customHeight="1">
      <c r="B46" s="65"/>
      <c r="C46" s="65"/>
      <c r="D46" s="65"/>
      <c r="F46" s="1"/>
    </row>
    <row r="47" spans="2:6" s="6" customFormat="1" ht="16.5" customHeight="1">
      <c r="B47" s="65"/>
      <c r="C47" s="65"/>
      <c r="D47" s="65"/>
      <c r="F47" s="1"/>
    </row>
    <row r="48" spans="2:6" s="6" customFormat="1" ht="16.5" customHeight="1">
      <c r="B48" s="65"/>
      <c r="C48" s="65"/>
      <c r="D48" s="65"/>
      <c r="F48" s="1"/>
    </row>
    <row r="49" spans="2:6" s="6" customFormat="1" ht="16.5" customHeight="1">
      <c r="B49" s="65"/>
      <c r="C49" s="65"/>
      <c r="D49" s="65"/>
      <c r="F49" s="1"/>
    </row>
    <row r="50" spans="2:6" s="6" customFormat="1" ht="16.5" customHeight="1">
      <c r="B50" s="65"/>
      <c r="C50" s="65"/>
      <c r="D50" s="65"/>
      <c r="F50" s="1"/>
    </row>
    <row r="51" spans="2:6" s="6" customFormat="1" ht="16.5" customHeight="1">
      <c r="B51" s="65"/>
      <c r="C51" s="65"/>
      <c r="D51" s="65"/>
      <c r="F51" s="1"/>
    </row>
    <row r="52" spans="2:6" s="6" customFormat="1" ht="16.5" customHeight="1">
      <c r="B52" s="65"/>
      <c r="C52" s="65"/>
      <c r="D52" s="65"/>
      <c r="F52" s="1"/>
    </row>
    <row r="53" spans="2:6" s="6" customFormat="1" ht="16.5" customHeight="1">
      <c r="B53" s="65"/>
      <c r="C53" s="65"/>
      <c r="D53" s="65"/>
      <c r="F53" s="1"/>
    </row>
    <row r="54" spans="2:6" s="6" customFormat="1" ht="16.5" customHeight="1">
      <c r="B54" s="65"/>
      <c r="C54" s="65"/>
      <c r="D54" s="65"/>
      <c r="F54" s="1"/>
    </row>
    <row r="55" spans="2:6" s="6" customFormat="1" ht="16.5" customHeight="1">
      <c r="B55" s="65"/>
      <c r="C55" s="65"/>
      <c r="D55" s="65"/>
      <c r="F55" s="1"/>
    </row>
    <row r="56" spans="2:6" s="6" customFormat="1" ht="16.5" customHeight="1">
      <c r="B56" s="65"/>
      <c r="C56" s="65"/>
      <c r="D56" s="65"/>
      <c r="F56" s="1"/>
    </row>
    <row r="57" spans="2:6" s="6" customFormat="1" ht="16.5" customHeight="1">
      <c r="B57" s="65"/>
      <c r="C57" s="65"/>
      <c r="D57" s="65"/>
      <c r="F57" s="1"/>
    </row>
    <row r="58" spans="2:6" s="6" customFormat="1" ht="16.5" customHeight="1">
      <c r="B58" s="65"/>
      <c r="C58" s="65"/>
      <c r="D58" s="65"/>
      <c r="F58" s="1"/>
    </row>
    <row r="59" spans="2:6" s="6" customFormat="1" ht="16.5" customHeight="1">
      <c r="B59" s="65"/>
      <c r="C59" s="65"/>
      <c r="D59" s="65"/>
      <c r="F59" s="1"/>
    </row>
    <row r="60" spans="2:6" s="6" customFormat="1" ht="16.5" customHeight="1">
      <c r="B60" s="65"/>
      <c r="C60" s="65"/>
      <c r="D60" s="65"/>
      <c r="F60" s="1"/>
    </row>
    <row r="61" spans="2:6" s="6" customFormat="1" ht="16.5" customHeight="1">
      <c r="B61" s="65"/>
      <c r="C61" s="65"/>
      <c r="D61" s="65"/>
      <c r="F61" s="1"/>
    </row>
    <row r="62" spans="2:6" s="6" customFormat="1" ht="16.5" customHeight="1">
      <c r="B62" s="65"/>
      <c r="C62" s="65"/>
      <c r="D62" s="65"/>
      <c r="F62" s="1"/>
    </row>
    <row r="63" spans="2:6" s="6" customFormat="1" ht="16.5" customHeight="1">
      <c r="B63" s="65"/>
      <c r="C63" s="65"/>
      <c r="D63" s="65"/>
      <c r="F63" s="1"/>
    </row>
    <row r="64" spans="2:6" s="6" customFormat="1" ht="16.5" customHeight="1">
      <c r="B64" s="65"/>
      <c r="C64" s="65"/>
      <c r="D64" s="65"/>
      <c r="F64" s="1"/>
    </row>
    <row r="65" spans="2:6" s="6" customFormat="1" ht="16.5" customHeight="1">
      <c r="B65" s="65"/>
      <c r="C65" s="65"/>
      <c r="D65" s="65"/>
      <c r="F65" s="1"/>
    </row>
    <row r="66" spans="2:6" s="6" customFormat="1" ht="16.5" customHeight="1">
      <c r="B66" s="65"/>
      <c r="C66" s="65"/>
      <c r="D66" s="65"/>
      <c r="F66" s="1"/>
    </row>
    <row r="67" spans="2:6" s="6" customFormat="1" ht="16.5" customHeight="1">
      <c r="B67" s="65"/>
      <c r="C67" s="65"/>
      <c r="D67" s="65"/>
      <c r="F67" s="1"/>
    </row>
    <row r="68" spans="2:6" s="6" customFormat="1" ht="16.5" customHeight="1">
      <c r="B68" s="65"/>
      <c r="C68" s="65"/>
      <c r="D68" s="65"/>
      <c r="F68" s="1"/>
    </row>
    <row r="69" spans="2:6" s="6" customFormat="1" ht="16.5" customHeight="1">
      <c r="B69" s="65"/>
      <c r="C69" s="65"/>
      <c r="D69" s="65"/>
      <c r="F69" s="1"/>
    </row>
    <row r="70" spans="2:6" s="6" customFormat="1" ht="16.5" customHeight="1">
      <c r="B70" s="65"/>
      <c r="C70" s="65"/>
      <c r="D70" s="65"/>
      <c r="F70" s="1"/>
    </row>
    <row r="71" spans="2:6" s="6" customFormat="1" ht="16.5" customHeight="1">
      <c r="B71" s="65"/>
      <c r="C71" s="65"/>
      <c r="D71" s="65"/>
      <c r="F71" s="1"/>
    </row>
    <row r="72" spans="2:6" s="6" customFormat="1" ht="21.75" customHeight="1">
      <c r="B72" s="65"/>
      <c r="C72" s="65"/>
      <c r="D72" s="65"/>
      <c r="F72" s="1"/>
    </row>
  </sheetData>
  <sheetProtection/>
  <mergeCells count="4">
    <mergeCell ref="E4:E5"/>
    <mergeCell ref="B1:F1"/>
    <mergeCell ref="B2:F2"/>
    <mergeCell ref="B4:D4"/>
  </mergeCells>
  <printOptions horizontalCentered="1" verticalCentered="1"/>
  <pageMargins left="0.7480314960629921" right="0.9448818897637796" top="0" bottom="0" header="0.1968503937007874" footer="0.5118110236220472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66"/>
  <sheetViews>
    <sheetView showGridLines="0" rightToLeft="1" zoomScalePageLayoutView="0" workbookViewId="0" topLeftCell="A43">
      <selection activeCell="K58" sqref="K58"/>
    </sheetView>
  </sheetViews>
  <sheetFormatPr defaultColWidth="9.140625" defaultRowHeight="12.75"/>
  <cols>
    <col min="1" max="1" width="1.28515625" style="0" customWidth="1"/>
    <col min="2" max="2" width="10.7109375" style="0" customWidth="1"/>
    <col min="3" max="3" width="5.28125" style="0" customWidth="1"/>
    <col min="4" max="4" width="64.421875" style="0" customWidth="1"/>
    <col min="5" max="5" width="16.7109375" style="89" customWidth="1"/>
  </cols>
  <sheetData>
    <row r="1" spans="2:6" ht="23.25">
      <c r="B1" s="271" t="s">
        <v>86</v>
      </c>
      <c r="C1" s="271"/>
      <c r="D1" s="271"/>
      <c r="E1" s="271"/>
      <c r="F1" s="42"/>
    </row>
    <row r="2" spans="2:6" ht="20.25">
      <c r="B2" s="277" t="s">
        <v>274</v>
      </c>
      <c r="C2" s="277"/>
      <c r="D2" s="277"/>
      <c r="E2" s="277"/>
      <c r="F2" s="43"/>
    </row>
    <row r="3" spans="2:6" ht="20.25">
      <c r="B3" s="277" t="s">
        <v>215</v>
      </c>
      <c r="C3" s="277"/>
      <c r="D3" s="277"/>
      <c r="E3" s="277"/>
      <c r="F3" s="43"/>
    </row>
    <row r="4" spans="4:5" ht="21" thickBot="1">
      <c r="D4" s="17"/>
      <c r="E4" s="231" t="s">
        <v>147</v>
      </c>
    </row>
    <row r="5" spans="2:5" ht="20.25">
      <c r="B5" s="78" t="s">
        <v>83</v>
      </c>
      <c r="C5" s="73"/>
      <c r="D5" s="280" t="s">
        <v>85</v>
      </c>
      <c r="E5" s="215" t="s">
        <v>216</v>
      </c>
    </row>
    <row r="6" spans="2:5" ht="21" thickBot="1">
      <c r="B6" s="79" t="s">
        <v>84</v>
      </c>
      <c r="C6" s="77"/>
      <c r="D6" s="281"/>
      <c r="E6" s="216" t="s">
        <v>217</v>
      </c>
    </row>
    <row r="7" spans="2:5" ht="20.25">
      <c r="B7" s="92"/>
      <c r="C7" s="284" t="s">
        <v>87</v>
      </c>
      <c r="D7" s="285"/>
      <c r="E7" s="217"/>
    </row>
    <row r="8" spans="2:5" ht="20.25">
      <c r="B8" s="44">
        <v>10100</v>
      </c>
      <c r="C8" s="90"/>
      <c r="D8" s="91" t="s">
        <v>218</v>
      </c>
      <c r="E8" s="218">
        <v>450</v>
      </c>
    </row>
    <row r="9" spans="2:5" ht="20.25">
      <c r="B9" s="31">
        <v>10300</v>
      </c>
      <c r="C9" s="80"/>
      <c r="D9" s="75" t="s">
        <v>14</v>
      </c>
      <c r="E9" s="219">
        <v>1</v>
      </c>
    </row>
    <row r="10" spans="2:5" ht="20.25">
      <c r="B10" s="31">
        <v>10400</v>
      </c>
      <c r="C10" s="80"/>
      <c r="D10" s="75" t="s">
        <v>12</v>
      </c>
      <c r="E10" s="219">
        <v>20</v>
      </c>
    </row>
    <row r="11" spans="2:5" ht="20.25">
      <c r="B11" s="31">
        <v>10500</v>
      </c>
      <c r="C11" s="80"/>
      <c r="D11" s="76" t="s">
        <v>18</v>
      </c>
      <c r="E11" s="219">
        <v>22970</v>
      </c>
    </row>
    <row r="12" spans="2:5" ht="20.25">
      <c r="B12" s="31">
        <v>10600</v>
      </c>
      <c r="C12" s="80"/>
      <c r="D12" s="76" t="s">
        <v>219</v>
      </c>
      <c r="E12" s="219">
        <v>2036</v>
      </c>
    </row>
    <row r="13" spans="2:5" ht="20.25">
      <c r="B13" s="31">
        <v>12700</v>
      </c>
      <c r="C13" s="80"/>
      <c r="D13" s="75" t="s">
        <v>11</v>
      </c>
      <c r="E13" s="219">
        <v>133</v>
      </c>
    </row>
    <row r="14" spans="2:5" ht="20.25">
      <c r="B14" s="31">
        <v>13000</v>
      </c>
      <c r="C14" s="74"/>
      <c r="D14" s="76" t="s">
        <v>220</v>
      </c>
      <c r="E14" s="219">
        <v>18</v>
      </c>
    </row>
    <row r="15" spans="2:5" ht="21" thickBot="1">
      <c r="B15" s="31">
        <v>14000</v>
      </c>
      <c r="C15" s="74"/>
      <c r="D15" s="76" t="s">
        <v>221</v>
      </c>
      <c r="E15" s="219">
        <v>25</v>
      </c>
    </row>
    <row r="16" spans="2:5" ht="21" thickBot="1">
      <c r="B16" s="30"/>
      <c r="C16" s="81"/>
      <c r="D16" s="267" t="s">
        <v>89</v>
      </c>
      <c r="E16" s="220">
        <f>SUM(E8:E15)</f>
        <v>25653</v>
      </c>
    </row>
    <row r="17" spans="2:5" ht="20.25">
      <c r="B17" s="95"/>
      <c r="C17" s="282" t="s">
        <v>90</v>
      </c>
      <c r="D17" s="283"/>
      <c r="E17" s="221"/>
    </row>
    <row r="18" spans="2:5" ht="20.25">
      <c r="B18" s="44">
        <v>10700</v>
      </c>
      <c r="C18" s="93"/>
      <c r="D18" s="94" t="s">
        <v>223</v>
      </c>
      <c r="E18" s="218">
        <v>40</v>
      </c>
    </row>
    <row r="19" spans="2:5" ht="20.25">
      <c r="B19" s="31">
        <v>11201</v>
      </c>
      <c r="C19" s="80"/>
      <c r="D19" s="75" t="s">
        <v>92</v>
      </c>
      <c r="E19" s="219">
        <v>45</v>
      </c>
    </row>
    <row r="20" spans="2:5" ht="20.25">
      <c r="B20" s="31">
        <v>13600</v>
      </c>
      <c r="C20" s="80"/>
      <c r="D20" s="76" t="s">
        <v>93</v>
      </c>
      <c r="E20" s="219">
        <v>1</v>
      </c>
    </row>
    <row r="21" spans="2:5" ht="20.25">
      <c r="B21" s="31">
        <v>13900</v>
      </c>
      <c r="C21" s="80"/>
      <c r="D21" s="82" t="s">
        <v>20</v>
      </c>
      <c r="E21" s="219">
        <v>110</v>
      </c>
    </row>
    <row r="22" spans="2:5" ht="21" thickBot="1">
      <c r="B22" s="31">
        <v>20600</v>
      </c>
      <c r="C22" s="74"/>
      <c r="D22" s="76" t="s">
        <v>222</v>
      </c>
      <c r="E22" s="219">
        <v>41647</v>
      </c>
    </row>
    <row r="23" spans="2:5" ht="21" thickBot="1">
      <c r="B23" s="30"/>
      <c r="C23" s="81"/>
      <c r="D23" s="267" t="s">
        <v>91</v>
      </c>
      <c r="E23" s="220">
        <f>SUM(E18:E22)</f>
        <v>41843</v>
      </c>
    </row>
    <row r="24" spans="2:5" ht="20.25">
      <c r="B24" s="97"/>
      <c r="C24" s="282" t="s">
        <v>95</v>
      </c>
      <c r="D24" s="283"/>
      <c r="E24" s="222"/>
    </row>
    <row r="25" spans="2:5" ht="20.25">
      <c r="B25" s="44">
        <v>11400</v>
      </c>
      <c r="C25" s="96"/>
      <c r="D25" s="91" t="s">
        <v>103</v>
      </c>
      <c r="E25" s="218">
        <v>286</v>
      </c>
    </row>
    <row r="26" spans="2:5" ht="21" thickBot="1">
      <c r="B26" s="31">
        <v>11500</v>
      </c>
      <c r="C26" s="85"/>
      <c r="D26" s="75" t="s">
        <v>102</v>
      </c>
      <c r="E26" s="219">
        <v>4394</v>
      </c>
    </row>
    <row r="27" spans="2:5" ht="21" thickBot="1">
      <c r="B27" s="83"/>
      <c r="C27" s="84"/>
      <c r="D27" s="268" t="s">
        <v>96</v>
      </c>
      <c r="E27" s="220">
        <f>SUM(E25:E26)</f>
        <v>4680</v>
      </c>
    </row>
    <row r="28" spans="2:5" ht="20.25">
      <c r="B28" s="97"/>
      <c r="C28" s="282" t="s">
        <v>97</v>
      </c>
      <c r="D28" s="283"/>
      <c r="E28" s="223"/>
    </row>
    <row r="29" spans="2:5" ht="21" thickBot="1">
      <c r="B29" s="44">
        <v>11300</v>
      </c>
      <c r="C29" s="98"/>
      <c r="D29" s="94" t="s">
        <v>99</v>
      </c>
      <c r="E29" s="224">
        <v>1334</v>
      </c>
    </row>
    <row r="30" spans="2:5" ht="21" thickBot="1">
      <c r="B30" s="83"/>
      <c r="C30" s="84"/>
      <c r="D30" s="268" t="s">
        <v>98</v>
      </c>
      <c r="E30" s="220">
        <f>SUM(E29)</f>
        <v>1334</v>
      </c>
    </row>
    <row r="31" spans="2:5" ht="20.25">
      <c r="B31" s="97"/>
      <c r="C31" s="282" t="s">
        <v>100</v>
      </c>
      <c r="D31" s="283"/>
      <c r="E31" s="222"/>
    </row>
    <row r="32" spans="2:5" ht="20.25">
      <c r="B32" s="44">
        <v>11500</v>
      </c>
      <c r="C32" s="96"/>
      <c r="D32" s="91" t="s">
        <v>105</v>
      </c>
      <c r="E32" s="218">
        <v>680</v>
      </c>
    </row>
    <row r="33" spans="2:5" ht="21" thickBot="1">
      <c r="B33" s="31">
        <v>13100</v>
      </c>
      <c r="C33" s="85"/>
      <c r="D33" s="76" t="s">
        <v>104</v>
      </c>
      <c r="E33" s="225">
        <v>7</v>
      </c>
    </row>
    <row r="34" spans="2:5" ht="21" thickBot="1">
      <c r="B34" s="30"/>
      <c r="C34" s="81"/>
      <c r="D34" s="267" t="s">
        <v>101</v>
      </c>
      <c r="E34" s="220">
        <f>SUM(E32:E33)</f>
        <v>687</v>
      </c>
    </row>
    <row r="35" spans="2:5" ht="20.25">
      <c r="B35" s="95"/>
      <c r="C35" s="282" t="s">
        <v>115</v>
      </c>
      <c r="D35" s="283"/>
      <c r="E35" s="221"/>
    </row>
    <row r="36" spans="2:5" ht="20.25">
      <c r="B36" s="44">
        <v>10100</v>
      </c>
      <c r="C36" s="90"/>
      <c r="D36" s="91" t="s">
        <v>107</v>
      </c>
      <c r="E36" s="218">
        <v>2357</v>
      </c>
    </row>
    <row r="37" spans="2:5" ht="20.25">
      <c r="B37" s="31">
        <v>11700</v>
      </c>
      <c r="C37" s="86"/>
      <c r="D37" s="76" t="s">
        <v>110</v>
      </c>
      <c r="E37" s="219">
        <v>3367</v>
      </c>
    </row>
    <row r="38" spans="2:5" ht="20.25">
      <c r="B38" s="31">
        <v>11900</v>
      </c>
      <c r="C38" s="86"/>
      <c r="D38" s="75" t="s">
        <v>180</v>
      </c>
      <c r="E38" s="219">
        <v>10168</v>
      </c>
    </row>
    <row r="39" spans="2:5" ht="20.25">
      <c r="B39" s="31">
        <v>12100</v>
      </c>
      <c r="C39" s="86"/>
      <c r="D39" s="82" t="s">
        <v>109</v>
      </c>
      <c r="E39" s="219">
        <v>811</v>
      </c>
    </row>
    <row r="40" spans="2:5" ht="21" thickBot="1">
      <c r="B40" s="31">
        <v>12300</v>
      </c>
      <c r="C40" s="87"/>
      <c r="D40" s="75" t="s">
        <v>108</v>
      </c>
      <c r="E40" s="219">
        <v>2992</v>
      </c>
    </row>
    <row r="41" spans="2:5" ht="21" thickBot="1">
      <c r="B41" s="30"/>
      <c r="C41" s="81"/>
      <c r="D41" s="267" t="s">
        <v>106</v>
      </c>
      <c r="E41" s="220">
        <f>SUM(E36:E40)</f>
        <v>19695</v>
      </c>
    </row>
    <row r="42" spans="2:5" ht="20.25">
      <c r="B42" s="95"/>
      <c r="C42" s="282" t="s">
        <v>224</v>
      </c>
      <c r="D42" s="283"/>
      <c r="E42" s="221"/>
    </row>
    <row r="43" spans="2:5" ht="20.25">
      <c r="B43" s="44">
        <v>10800</v>
      </c>
      <c r="C43" s="99"/>
      <c r="D43" s="91" t="s">
        <v>113</v>
      </c>
      <c r="E43" s="218">
        <v>1000</v>
      </c>
    </row>
    <row r="44" spans="2:5" ht="20.25">
      <c r="B44" s="31">
        <v>11202</v>
      </c>
      <c r="C44" s="86"/>
      <c r="D44" s="75" t="s">
        <v>111</v>
      </c>
      <c r="E44" s="219">
        <v>102</v>
      </c>
    </row>
    <row r="45" spans="2:5" ht="21" thickBot="1">
      <c r="B45" s="31">
        <v>11600</v>
      </c>
      <c r="C45" s="87"/>
      <c r="D45" s="75" t="s">
        <v>112</v>
      </c>
      <c r="E45" s="219">
        <v>98</v>
      </c>
    </row>
    <row r="46" spans="2:5" ht="21" thickBot="1">
      <c r="B46" s="30"/>
      <c r="C46" s="81"/>
      <c r="D46" s="267" t="s">
        <v>225</v>
      </c>
      <c r="E46" s="220">
        <f>SUM(E43:E45)</f>
        <v>1200</v>
      </c>
    </row>
    <row r="47" spans="2:5" ht="20.25">
      <c r="B47" s="97"/>
      <c r="C47" s="282" t="s">
        <v>116</v>
      </c>
      <c r="D47" s="283"/>
      <c r="E47" s="222"/>
    </row>
    <row r="48" spans="2:5" ht="20.25">
      <c r="B48" s="44">
        <v>11000</v>
      </c>
      <c r="C48" s="100"/>
      <c r="D48" s="91" t="s">
        <v>8</v>
      </c>
      <c r="E48" s="218">
        <v>1886</v>
      </c>
    </row>
    <row r="49" spans="2:5" ht="21" thickBot="1">
      <c r="B49" s="31">
        <v>11900</v>
      </c>
      <c r="C49" s="88"/>
      <c r="D49" s="75" t="s">
        <v>120</v>
      </c>
      <c r="E49" s="225">
        <v>52052</v>
      </c>
    </row>
    <row r="50" spans="2:5" ht="21" thickBot="1">
      <c r="B50" s="30"/>
      <c r="C50" s="81"/>
      <c r="D50" s="267" t="s">
        <v>114</v>
      </c>
      <c r="E50" s="220">
        <f>SUM(E48:E49)</f>
        <v>53938</v>
      </c>
    </row>
    <row r="51" spans="2:5" ht="20.25">
      <c r="B51" s="97"/>
      <c r="C51" s="282" t="s">
        <v>117</v>
      </c>
      <c r="D51" s="283"/>
      <c r="E51" s="223"/>
    </row>
    <row r="52" spans="2:5" ht="21" thickBot="1">
      <c r="B52" s="44">
        <v>11100</v>
      </c>
      <c r="C52" s="101"/>
      <c r="D52" s="91" t="s">
        <v>19</v>
      </c>
      <c r="E52" s="224">
        <v>770</v>
      </c>
    </row>
    <row r="53" spans="2:5" ht="21" thickBot="1">
      <c r="B53" s="83"/>
      <c r="C53" s="84"/>
      <c r="D53" s="268" t="s">
        <v>118</v>
      </c>
      <c r="E53" s="220">
        <f>SUM(E52)</f>
        <v>770</v>
      </c>
    </row>
    <row r="54" spans="2:5" ht="20.25">
      <c r="B54" s="95"/>
      <c r="C54" s="282" t="s">
        <v>121</v>
      </c>
      <c r="D54" s="283"/>
      <c r="E54" s="221"/>
    </row>
    <row r="55" spans="2:5" ht="20.25">
      <c r="B55" s="44">
        <v>11800</v>
      </c>
      <c r="C55" s="99"/>
      <c r="D55" s="91" t="s">
        <v>23</v>
      </c>
      <c r="E55" s="218">
        <v>10675</v>
      </c>
    </row>
    <row r="56" spans="2:5" ht="20.25">
      <c r="B56" s="31">
        <v>12000</v>
      </c>
      <c r="C56" s="86"/>
      <c r="D56" s="75" t="s">
        <v>7</v>
      </c>
      <c r="E56" s="219">
        <v>3618</v>
      </c>
    </row>
    <row r="57" spans="2:5" ht="21" thickBot="1">
      <c r="B57" s="31">
        <v>14205</v>
      </c>
      <c r="C57" s="87"/>
      <c r="D57" s="75" t="s">
        <v>119</v>
      </c>
      <c r="E57" s="219">
        <v>10000</v>
      </c>
    </row>
    <row r="58" spans="2:5" ht="21" thickBot="1">
      <c r="B58" s="30"/>
      <c r="C58" s="81"/>
      <c r="D58" s="267" t="s">
        <v>122</v>
      </c>
      <c r="E58" s="220">
        <f>SUM(E55:E57)</f>
        <v>24293</v>
      </c>
    </row>
    <row r="59" spans="2:5" ht="20.25">
      <c r="B59" s="97"/>
      <c r="C59" s="282" t="s">
        <v>123</v>
      </c>
      <c r="D59" s="283"/>
      <c r="E59" s="222"/>
    </row>
    <row r="60" spans="2:5" ht="20.25">
      <c r="B60" s="44">
        <v>10900</v>
      </c>
      <c r="C60" s="100"/>
      <c r="D60" s="91" t="s">
        <v>5</v>
      </c>
      <c r="E60" s="218">
        <v>2142</v>
      </c>
    </row>
    <row r="61" spans="2:5" ht="21" thickBot="1">
      <c r="B61" s="31">
        <v>14206</v>
      </c>
      <c r="C61" s="88"/>
      <c r="D61" s="75" t="s">
        <v>125</v>
      </c>
      <c r="E61" s="225">
        <v>15000</v>
      </c>
    </row>
    <row r="62" spans="2:5" ht="21" thickBot="1">
      <c r="B62" s="30"/>
      <c r="C62" s="81"/>
      <c r="D62" s="267" t="s">
        <v>124</v>
      </c>
      <c r="E62" s="220">
        <f>SUM(E60:E61)</f>
        <v>17142</v>
      </c>
    </row>
    <row r="63" spans="2:5" ht="20.25">
      <c r="B63" s="97"/>
      <c r="C63" s="282" t="s">
        <v>126</v>
      </c>
      <c r="D63" s="283"/>
      <c r="E63" s="223"/>
    </row>
    <row r="64" spans="2:5" ht="21" thickBot="1">
      <c r="B64" s="44">
        <v>405</v>
      </c>
      <c r="C64" s="101"/>
      <c r="D64" s="94" t="s">
        <v>127</v>
      </c>
      <c r="E64" s="224">
        <v>14086</v>
      </c>
    </row>
    <row r="65" spans="2:5" ht="21" thickBot="1">
      <c r="B65" s="83"/>
      <c r="C65" s="84"/>
      <c r="D65" s="268" t="s">
        <v>128</v>
      </c>
      <c r="E65" s="220">
        <f>SUM(E64)</f>
        <v>14086</v>
      </c>
    </row>
    <row r="66" spans="2:5" ht="21" thickBot="1">
      <c r="B66" s="83"/>
      <c r="C66" s="84"/>
      <c r="D66" s="268" t="s">
        <v>129</v>
      </c>
      <c r="E66" s="226">
        <f>SUM(E65,E62,E58,E53,E50,E46,E41,E34,E30,E27,E23,E16)</f>
        <v>205321</v>
      </c>
    </row>
  </sheetData>
  <sheetProtection/>
  <mergeCells count="16">
    <mergeCell ref="C35:D35"/>
    <mergeCell ref="C24:D24"/>
    <mergeCell ref="C28:D28"/>
    <mergeCell ref="C63:D63"/>
    <mergeCell ref="C59:D59"/>
    <mergeCell ref="C51:D51"/>
    <mergeCell ref="C54:D54"/>
    <mergeCell ref="C42:D42"/>
    <mergeCell ref="C47:D47"/>
    <mergeCell ref="C31:D31"/>
    <mergeCell ref="D5:D6"/>
    <mergeCell ref="C17:D17"/>
    <mergeCell ref="C7:D7"/>
    <mergeCell ref="B1:E1"/>
    <mergeCell ref="B2:E2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95"/>
  <sheetViews>
    <sheetView showGridLines="0" rightToLeft="1" zoomScalePageLayoutView="0" workbookViewId="0" topLeftCell="A1">
      <selection activeCell="E4" sqref="E4:E5"/>
    </sheetView>
  </sheetViews>
  <sheetFormatPr defaultColWidth="9.140625" defaultRowHeight="12.75"/>
  <cols>
    <col min="1" max="1" width="1.7109375" style="8" customWidth="1"/>
    <col min="2" max="2" width="7.7109375" style="25" customWidth="1"/>
    <col min="3" max="4" width="7.7109375" style="8" customWidth="1"/>
    <col min="5" max="5" width="71.7109375" style="8" customWidth="1"/>
    <col min="6" max="6" width="16.7109375" style="8" customWidth="1"/>
    <col min="7" max="16384" width="9.140625" style="8" customWidth="1"/>
  </cols>
  <sheetData>
    <row r="1" spans="2:6" ht="24.75" customHeight="1">
      <c r="B1" s="271" t="s">
        <v>3</v>
      </c>
      <c r="C1" s="271"/>
      <c r="D1" s="271"/>
      <c r="E1" s="271"/>
      <c r="F1" s="271"/>
    </row>
    <row r="2" spans="2:6" s="6" customFormat="1" ht="24.75" customHeight="1">
      <c r="B2" s="277" t="s">
        <v>227</v>
      </c>
      <c r="C2" s="277"/>
      <c r="D2" s="277"/>
      <c r="E2" s="277"/>
      <c r="F2" s="277"/>
    </row>
    <row r="3" spans="2:6" s="6" customFormat="1" ht="24.75" customHeight="1" thickBot="1">
      <c r="B3" s="16"/>
      <c r="C3" s="17"/>
      <c r="F3" s="185" t="s">
        <v>10</v>
      </c>
    </row>
    <row r="4" spans="2:6" s="6" customFormat="1" ht="24.75" customHeight="1" thickBot="1">
      <c r="B4" s="278" t="s">
        <v>42</v>
      </c>
      <c r="C4" s="279"/>
      <c r="D4" s="279"/>
      <c r="E4" s="275" t="s">
        <v>16</v>
      </c>
      <c r="F4" s="199" t="s">
        <v>216</v>
      </c>
    </row>
    <row r="5" spans="2:6" ht="24.75" customHeight="1" thickBot="1">
      <c r="B5" s="48" t="s">
        <v>43</v>
      </c>
      <c r="C5" s="47" t="s">
        <v>44</v>
      </c>
      <c r="D5" s="49" t="s">
        <v>45</v>
      </c>
      <c r="E5" s="276"/>
      <c r="F5" s="200" t="s">
        <v>217</v>
      </c>
    </row>
    <row r="6" spans="2:6" s="9" customFormat="1" ht="24.75" customHeight="1">
      <c r="B6" s="69"/>
      <c r="C6" s="70"/>
      <c r="D6" s="71"/>
      <c r="E6" s="102" t="s">
        <v>130</v>
      </c>
      <c r="F6" s="227"/>
    </row>
    <row r="7" spans="2:6" s="9" customFormat="1" ht="24.75" customHeight="1">
      <c r="B7" s="61">
        <v>11</v>
      </c>
      <c r="C7" s="62">
        <v>213</v>
      </c>
      <c r="D7" s="63">
        <v>1</v>
      </c>
      <c r="E7" s="53" t="s">
        <v>131</v>
      </c>
      <c r="F7" s="228">
        <v>1001</v>
      </c>
    </row>
    <row r="8" spans="2:6" s="6" customFormat="1" ht="24.75" customHeight="1" thickBot="1">
      <c r="B8" s="55">
        <v>11</v>
      </c>
      <c r="C8" s="56">
        <v>215</v>
      </c>
      <c r="D8" s="57">
        <v>1</v>
      </c>
      <c r="E8" s="50" t="s">
        <v>132</v>
      </c>
      <c r="F8" s="229">
        <v>3843</v>
      </c>
    </row>
    <row r="9" spans="2:6" s="6" customFormat="1" ht="24.75" customHeight="1" thickBot="1">
      <c r="B9" s="66"/>
      <c r="C9" s="67"/>
      <c r="D9" s="68"/>
      <c r="E9" s="103" t="s">
        <v>133</v>
      </c>
      <c r="F9" s="230">
        <f>SUM(F7:F8)</f>
        <v>4844</v>
      </c>
    </row>
    <row r="10" spans="2:6" s="6" customFormat="1" ht="24.75" customHeight="1">
      <c r="B10" s="55"/>
      <c r="C10" s="56"/>
      <c r="D10" s="57"/>
      <c r="E10" s="102" t="s">
        <v>134</v>
      </c>
      <c r="F10" s="232"/>
    </row>
    <row r="11" spans="2:6" s="10" customFormat="1" ht="24.75" customHeight="1">
      <c r="B11" s="55"/>
      <c r="C11" s="56"/>
      <c r="D11" s="57"/>
      <c r="E11" s="105" t="s">
        <v>135</v>
      </c>
      <c r="F11" s="229"/>
    </row>
    <row r="12" spans="2:6" s="10" customFormat="1" ht="24.75" customHeight="1">
      <c r="B12" s="55">
        <v>11</v>
      </c>
      <c r="C12" s="56">
        <v>430</v>
      </c>
      <c r="D12" s="57">
        <v>1</v>
      </c>
      <c r="E12" s="50" t="s">
        <v>136</v>
      </c>
      <c r="F12" s="229">
        <v>22395</v>
      </c>
    </row>
    <row r="13" spans="2:6" s="10" customFormat="1" ht="24.75" customHeight="1">
      <c r="B13" s="55"/>
      <c r="C13" s="56"/>
      <c r="D13" s="57"/>
      <c r="E13" s="105" t="s">
        <v>138</v>
      </c>
      <c r="F13" s="229"/>
    </row>
    <row r="14" spans="2:6" s="10" customFormat="1" ht="24.75" customHeight="1" thickBot="1">
      <c r="B14" s="55">
        <v>11</v>
      </c>
      <c r="C14" s="56">
        <v>431</v>
      </c>
      <c r="D14" s="57">
        <v>1</v>
      </c>
      <c r="E14" s="50" t="s">
        <v>137</v>
      </c>
      <c r="F14" s="229">
        <v>10000</v>
      </c>
    </row>
    <row r="15" spans="2:6" s="10" customFormat="1" ht="24.75" customHeight="1" thickBot="1">
      <c r="B15" s="66"/>
      <c r="C15" s="67"/>
      <c r="D15" s="68"/>
      <c r="E15" s="103" t="s">
        <v>75</v>
      </c>
      <c r="F15" s="230">
        <f>SUM(F14,F12)</f>
        <v>32395</v>
      </c>
    </row>
    <row r="16" s="10" customFormat="1" ht="24.75" customHeight="1"/>
    <row r="17" s="10" customFormat="1" ht="24.75" customHeight="1"/>
    <row r="18" s="10" customFormat="1" ht="24.75" customHeight="1"/>
    <row r="19" s="10" customFormat="1" ht="24.75" customHeight="1"/>
    <row r="20" s="10" customFormat="1" ht="24.75" customHeight="1"/>
    <row r="21" s="10" customFormat="1" ht="24.75" customHeight="1"/>
    <row r="22" s="10" customFormat="1" ht="24.75" customHeight="1"/>
    <row r="23" s="10" customFormat="1" ht="24.75" customHeight="1"/>
    <row r="24" s="10" customFormat="1" ht="24.75" customHeight="1"/>
    <row r="25" s="10" customFormat="1" ht="24.75" customHeight="1"/>
    <row r="26" s="10" customFormat="1" ht="24.75" customHeight="1"/>
    <row r="27" s="10" customFormat="1" ht="24.75" customHeight="1"/>
    <row r="28" s="10" customFormat="1" ht="24.75" customHeight="1"/>
    <row r="29" s="10" customFormat="1" ht="24.75" customHeight="1"/>
    <row r="30" s="10" customFormat="1" ht="24.75" customHeight="1"/>
    <row r="31" s="10" customFormat="1" ht="24.75" customHeight="1"/>
    <row r="32" s="10" customFormat="1" ht="24.75" customHeight="1"/>
    <row r="33" s="10" customFormat="1" ht="24.75" customHeight="1"/>
    <row r="34" s="10" customFormat="1" ht="24.75" customHeight="1"/>
    <row r="35" s="10" customFormat="1" ht="24.75" customHeight="1"/>
    <row r="36" spans="2:5" s="6" customFormat="1" ht="24.75" customHeight="1">
      <c r="B36" s="10"/>
      <c r="C36" s="10"/>
      <c r="D36" s="10"/>
      <c r="E36" s="10"/>
    </row>
    <row r="37" spans="2:5" s="6" customFormat="1" ht="24.75" customHeight="1">
      <c r="B37" s="10"/>
      <c r="C37" s="10"/>
      <c r="D37" s="10"/>
      <c r="E37" s="10"/>
    </row>
    <row r="38" spans="2:5" s="6" customFormat="1" ht="24.75" customHeight="1">
      <c r="B38" s="10"/>
      <c r="C38" s="10"/>
      <c r="D38" s="10"/>
      <c r="E38" s="10"/>
    </row>
    <row r="39" spans="2:5" s="6" customFormat="1" ht="24.75" customHeight="1">
      <c r="B39" s="10"/>
      <c r="C39" s="10"/>
      <c r="D39" s="10"/>
      <c r="E39" s="10"/>
    </row>
    <row r="40" spans="2:5" s="6" customFormat="1" ht="24.75" customHeight="1">
      <c r="B40" s="10"/>
      <c r="C40" s="10"/>
      <c r="D40" s="10"/>
      <c r="E40" s="10"/>
    </row>
    <row r="41" spans="2:5" s="6" customFormat="1" ht="24.75" customHeight="1">
      <c r="B41" s="10"/>
      <c r="C41" s="10"/>
      <c r="D41" s="10"/>
      <c r="E41" s="10"/>
    </row>
    <row r="42" spans="2:5" s="6" customFormat="1" ht="24.75" customHeight="1">
      <c r="B42" s="10"/>
      <c r="C42" s="10"/>
      <c r="D42" s="10"/>
      <c r="E42" s="10"/>
    </row>
    <row r="43" spans="2:5" s="6" customFormat="1" ht="24.75" customHeight="1">
      <c r="B43" s="10"/>
      <c r="C43" s="10"/>
      <c r="D43" s="10"/>
      <c r="E43" s="10"/>
    </row>
    <row r="44" spans="2:5" s="6" customFormat="1" ht="24.75" customHeight="1">
      <c r="B44" s="10"/>
      <c r="C44" s="10"/>
      <c r="D44" s="10"/>
      <c r="E44" s="10"/>
    </row>
    <row r="45" spans="2:5" s="6" customFormat="1" ht="24.75" customHeight="1">
      <c r="B45" s="10"/>
      <c r="C45" s="10"/>
      <c r="D45" s="10"/>
      <c r="E45" s="10"/>
    </row>
    <row r="46" spans="2:5" s="6" customFormat="1" ht="24.75" customHeight="1">
      <c r="B46" s="10"/>
      <c r="C46" s="10"/>
      <c r="D46" s="10"/>
      <c r="E46" s="10"/>
    </row>
    <row r="47" spans="2:5" s="6" customFormat="1" ht="24.75" customHeight="1">
      <c r="B47" s="10"/>
      <c r="C47" s="10"/>
      <c r="D47" s="10"/>
      <c r="E47" s="10"/>
    </row>
    <row r="48" spans="2:5" s="6" customFormat="1" ht="24.75" customHeight="1">
      <c r="B48" s="10"/>
      <c r="C48" s="10"/>
      <c r="D48" s="10"/>
      <c r="E48" s="10"/>
    </row>
    <row r="49" spans="2:5" s="6" customFormat="1" ht="24.75" customHeight="1">
      <c r="B49" s="10"/>
      <c r="C49" s="10"/>
      <c r="D49" s="10"/>
      <c r="E49" s="10"/>
    </row>
    <row r="50" spans="2:5" s="6" customFormat="1" ht="24.75" customHeight="1">
      <c r="B50" s="10"/>
      <c r="C50" s="10"/>
      <c r="D50" s="10"/>
      <c r="E50" s="10"/>
    </row>
    <row r="51" spans="2:5" s="6" customFormat="1" ht="24.75" customHeight="1">
      <c r="B51" s="10"/>
      <c r="C51" s="10"/>
      <c r="D51" s="10"/>
      <c r="E51" s="10"/>
    </row>
    <row r="52" spans="2:5" s="6" customFormat="1" ht="24.75" customHeight="1">
      <c r="B52" s="10"/>
      <c r="C52" s="10"/>
      <c r="D52" s="10"/>
      <c r="E52" s="10"/>
    </row>
    <row r="53" spans="2:5" s="6" customFormat="1" ht="24.75" customHeight="1">
      <c r="B53" s="10"/>
      <c r="C53" s="10"/>
      <c r="D53" s="10"/>
      <c r="E53" s="10"/>
    </row>
    <row r="54" s="10" customFormat="1" ht="24.75" customHeight="1"/>
    <row r="55" s="10" customFormat="1" ht="24.75" customHeight="1"/>
    <row r="56" s="10" customFormat="1" ht="19.5" customHeight="1"/>
    <row r="57" s="10" customFormat="1" ht="19.5" customHeight="1"/>
    <row r="58" s="10" customFormat="1" ht="21.75" customHeight="1"/>
    <row r="59" s="10" customFormat="1" ht="25.5" customHeight="1"/>
    <row r="60" s="10" customFormat="1" ht="24" customHeight="1"/>
    <row r="61" s="10" customFormat="1" ht="24" customHeight="1"/>
    <row r="62" s="10" customFormat="1" ht="22.5" customHeight="1"/>
    <row r="63" s="10" customFormat="1" ht="15" customHeight="1"/>
    <row r="64" s="10" customFormat="1" ht="18.75" customHeight="1"/>
    <row r="65" s="10" customFormat="1" ht="19.5" customHeight="1"/>
    <row r="66" s="10" customFormat="1" ht="21" customHeight="1"/>
    <row r="67" s="10" customFormat="1" ht="21.75" customHeight="1"/>
    <row r="68" s="10" customFormat="1" ht="24" customHeight="1"/>
    <row r="69" spans="2:5" s="6" customFormat="1" ht="18" customHeight="1">
      <c r="B69" s="10"/>
      <c r="C69" s="10"/>
      <c r="D69" s="10"/>
      <c r="E69" s="10"/>
    </row>
    <row r="70" s="10" customFormat="1" ht="18" customHeight="1"/>
    <row r="71" s="10" customFormat="1" ht="18" customHeight="1"/>
    <row r="72" s="10" customFormat="1" ht="39.75" customHeight="1"/>
    <row r="73" s="10" customFormat="1" ht="24" customHeight="1"/>
    <row r="74" spans="2:4" s="6" customFormat="1" ht="19.5" customHeight="1">
      <c r="B74" s="25"/>
      <c r="C74" s="8"/>
      <c r="D74" s="8"/>
    </row>
    <row r="75" spans="2:4" s="6" customFormat="1" ht="19.5" customHeight="1">
      <c r="B75" s="25"/>
      <c r="C75" s="8"/>
      <c r="D75" s="8"/>
    </row>
    <row r="76" spans="2:4" s="6" customFormat="1" ht="19.5" customHeight="1">
      <c r="B76" s="25"/>
      <c r="C76" s="8"/>
      <c r="D76" s="8"/>
    </row>
    <row r="77" spans="2:4" s="6" customFormat="1" ht="16.5" customHeight="1">
      <c r="B77" s="25"/>
      <c r="C77" s="8"/>
      <c r="D77" s="8"/>
    </row>
    <row r="78" spans="2:4" s="10" customFormat="1" ht="23.25">
      <c r="B78" s="25"/>
      <c r="C78" s="8"/>
      <c r="D78" s="8"/>
    </row>
    <row r="79" spans="2:4" s="10" customFormat="1" ht="41.25" customHeight="1">
      <c r="B79" s="25"/>
      <c r="C79" s="8"/>
      <c r="D79" s="8"/>
    </row>
    <row r="80" spans="2:4" s="10" customFormat="1" ht="23.25">
      <c r="B80" s="25"/>
      <c r="C80" s="8"/>
      <c r="D80" s="8"/>
    </row>
    <row r="81" spans="2:4" s="10" customFormat="1" ht="39.75" customHeight="1">
      <c r="B81" s="25"/>
      <c r="C81" s="8"/>
      <c r="D81" s="8"/>
    </row>
    <row r="82" spans="2:4" s="10" customFormat="1" ht="21.75" customHeight="1">
      <c r="B82" s="25"/>
      <c r="C82" s="8"/>
      <c r="D82" s="8"/>
    </row>
    <row r="83" spans="2:4" s="10" customFormat="1" ht="24" customHeight="1">
      <c r="B83" s="25"/>
      <c r="C83" s="8"/>
      <c r="D83" s="8"/>
    </row>
    <row r="84" spans="2:4" s="10" customFormat="1" ht="21.75" customHeight="1">
      <c r="B84" s="25"/>
      <c r="C84" s="8"/>
      <c r="D84" s="8"/>
    </row>
    <row r="85" spans="2:4" s="10" customFormat="1" ht="27" customHeight="1">
      <c r="B85" s="25"/>
      <c r="C85" s="8"/>
      <c r="D85" s="8"/>
    </row>
    <row r="86" spans="2:4" s="10" customFormat="1" ht="18.75" customHeight="1">
      <c r="B86" s="25"/>
      <c r="C86" s="8"/>
      <c r="D86" s="8"/>
    </row>
    <row r="87" spans="2:4" s="10" customFormat="1" ht="18" customHeight="1">
      <c r="B87" s="25"/>
      <c r="C87" s="8"/>
      <c r="D87" s="8"/>
    </row>
    <row r="88" spans="2:4" s="10" customFormat="1" ht="18" customHeight="1">
      <c r="B88" s="25"/>
      <c r="C88" s="8"/>
      <c r="D88" s="8"/>
    </row>
    <row r="89" spans="2:4" s="10" customFormat="1" ht="18" customHeight="1">
      <c r="B89" s="25"/>
      <c r="C89" s="8"/>
      <c r="D89" s="8"/>
    </row>
    <row r="90" spans="2:4" s="10" customFormat="1" ht="18" customHeight="1">
      <c r="B90" s="25"/>
      <c r="C90" s="8"/>
      <c r="D90" s="8"/>
    </row>
    <row r="91" spans="2:4" s="10" customFormat="1" ht="18" customHeight="1">
      <c r="B91" s="25"/>
      <c r="C91" s="8"/>
      <c r="D91" s="8"/>
    </row>
    <row r="92" spans="2:4" s="10" customFormat="1" ht="26.25" customHeight="1">
      <c r="B92" s="25"/>
      <c r="C92" s="8"/>
      <c r="D92" s="8"/>
    </row>
    <row r="94" spans="2:4" s="6" customFormat="1" ht="24.75" customHeight="1">
      <c r="B94" s="25"/>
      <c r="C94" s="8"/>
      <c r="D94" s="8"/>
    </row>
    <row r="95" spans="2:4" s="6" customFormat="1" ht="24.75" customHeight="1">
      <c r="B95" s="25"/>
      <c r="C95" s="8"/>
      <c r="D95" s="8"/>
    </row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3.25" customHeight="1"/>
    <row r="106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13.5" customHeight="1"/>
    <row r="122" ht="13.5" customHeight="1"/>
    <row r="123" ht="4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</sheetData>
  <sheetProtection/>
  <mergeCells count="4">
    <mergeCell ref="B4:D4"/>
    <mergeCell ref="E4:E5"/>
    <mergeCell ref="B1:F1"/>
    <mergeCell ref="B2:F2"/>
  </mergeCells>
  <printOptions horizontalCentered="1" verticalCentered="1"/>
  <pageMargins left="0.35433070866141736" right="0.7480314960629921" top="0.6692913385826772" bottom="0.6692913385826772" header="0.5118110236220472" footer="0.5118110236220472"/>
  <pageSetup horizontalDpi="600" verticalDpi="600" orientation="portrait" paperSize="9" r:id="rId1"/>
  <headerFooter alignWithMargins="0">
    <oddFooter>&amp;Cصفحة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M15"/>
  <sheetViews>
    <sheetView showGridLines="0" rightToLeft="1" zoomScalePageLayoutView="0" workbookViewId="0" topLeftCell="A1">
      <selection activeCell="I6" sqref="I6"/>
    </sheetView>
  </sheetViews>
  <sheetFormatPr defaultColWidth="9.140625" defaultRowHeight="12.75"/>
  <cols>
    <col min="1" max="1" width="2.28125" style="0" customWidth="1"/>
    <col min="2" max="2" width="10.7109375" style="0" customWidth="1"/>
    <col min="3" max="3" width="5.7109375" style="0" customWidth="1"/>
    <col min="4" max="4" width="64.7109375" style="0" customWidth="1"/>
    <col min="5" max="5" width="16.7109375" style="0" customWidth="1"/>
    <col min="6" max="7" width="9.7109375" style="0" customWidth="1"/>
    <col min="8" max="10" width="9.140625" style="0" customWidth="1"/>
  </cols>
  <sheetData>
    <row r="1" spans="2:5" ht="23.25">
      <c r="B1" s="271" t="s">
        <v>140</v>
      </c>
      <c r="C1" s="271"/>
      <c r="D1" s="271"/>
      <c r="E1" s="271"/>
    </row>
    <row r="2" spans="2:5" ht="20.25">
      <c r="B2" s="277" t="s">
        <v>139</v>
      </c>
      <c r="C2" s="277"/>
      <c r="D2" s="277"/>
      <c r="E2" s="277"/>
    </row>
    <row r="3" spans="2:5" ht="20.25">
      <c r="B3" s="277" t="s">
        <v>228</v>
      </c>
      <c r="C3" s="277"/>
      <c r="D3" s="277"/>
      <c r="E3" s="277"/>
    </row>
    <row r="4" spans="2:13" ht="21" thickBot="1">
      <c r="B4" s="16"/>
      <c r="C4" s="17"/>
      <c r="E4" s="185" t="s">
        <v>147</v>
      </c>
      <c r="J4" s="41"/>
      <c r="K4" s="41"/>
      <c r="L4" s="41"/>
      <c r="M4" s="41"/>
    </row>
    <row r="5" spans="2:13" ht="25.5" customHeight="1">
      <c r="B5" s="78" t="s">
        <v>83</v>
      </c>
      <c r="C5" s="73"/>
      <c r="D5" s="280" t="s">
        <v>85</v>
      </c>
      <c r="E5" s="215" t="s">
        <v>216</v>
      </c>
      <c r="J5" s="41"/>
      <c r="K5" s="41"/>
      <c r="L5" s="41"/>
      <c r="M5" s="41"/>
    </row>
    <row r="6" spans="2:13" ht="25.5" customHeight="1" thickBot="1">
      <c r="B6" s="79" t="s">
        <v>84</v>
      </c>
      <c r="C6" s="77"/>
      <c r="D6" s="281"/>
      <c r="E6" s="216" t="s">
        <v>217</v>
      </c>
      <c r="J6" s="41"/>
      <c r="K6" s="6"/>
      <c r="L6" s="6"/>
      <c r="M6" s="6"/>
    </row>
    <row r="7" spans="2:13" ht="25.5" customHeight="1">
      <c r="B7" s="92"/>
      <c r="C7" s="284" t="s">
        <v>142</v>
      </c>
      <c r="D7" s="285"/>
      <c r="E7" s="217"/>
      <c r="J7" s="41"/>
      <c r="K7" s="6"/>
      <c r="L7" s="6"/>
      <c r="M7" s="6"/>
    </row>
    <row r="8" spans="2:13" ht="25.5" customHeight="1">
      <c r="B8" s="44">
        <v>10100</v>
      </c>
      <c r="C8" s="90"/>
      <c r="D8" s="91" t="s">
        <v>22</v>
      </c>
      <c r="E8" s="218">
        <v>255</v>
      </c>
      <c r="J8" s="41"/>
      <c r="K8" s="6"/>
      <c r="L8" s="6"/>
      <c r="M8" s="6"/>
    </row>
    <row r="9" spans="2:13" ht="25.5" customHeight="1" thickBot="1">
      <c r="B9" s="31">
        <v>11700</v>
      </c>
      <c r="C9" s="80"/>
      <c r="D9" s="75" t="s">
        <v>141</v>
      </c>
      <c r="E9" s="219">
        <v>4589</v>
      </c>
      <c r="J9" s="41"/>
      <c r="K9" s="6"/>
      <c r="L9" s="6"/>
      <c r="M9" s="6"/>
    </row>
    <row r="10" spans="2:5" ht="21" thickBot="1">
      <c r="B10" s="30"/>
      <c r="C10" s="81"/>
      <c r="D10" s="267" t="s">
        <v>143</v>
      </c>
      <c r="E10" s="220">
        <f>SUM(E8:E9)</f>
        <v>4844</v>
      </c>
    </row>
    <row r="11" spans="2:5" ht="20.25">
      <c r="B11" s="95"/>
      <c r="C11" s="282" t="s">
        <v>144</v>
      </c>
      <c r="D11" s="283"/>
      <c r="E11" s="221"/>
    </row>
    <row r="12" spans="2:5" ht="20.25">
      <c r="B12" s="44"/>
      <c r="C12" s="93"/>
      <c r="D12" s="106" t="s">
        <v>134</v>
      </c>
      <c r="E12" s="218"/>
    </row>
    <row r="13" spans="2:5" ht="21" thickBot="1">
      <c r="B13" s="31">
        <v>40501</v>
      </c>
      <c r="C13" s="87"/>
      <c r="D13" s="76" t="s">
        <v>145</v>
      </c>
      <c r="E13" s="219">
        <v>32395</v>
      </c>
    </row>
    <row r="14" spans="2:5" ht="21" thickBot="1">
      <c r="B14" s="30"/>
      <c r="C14" s="81"/>
      <c r="D14" s="267" t="s">
        <v>146</v>
      </c>
      <c r="E14" s="220">
        <f>SUM(E12:E13)</f>
        <v>32395</v>
      </c>
    </row>
    <row r="15" ht="20.25">
      <c r="D15" s="269"/>
    </row>
  </sheetData>
  <sheetProtection/>
  <mergeCells count="6">
    <mergeCell ref="B2:E2"/>
    <mergeCell ref="B3:E3"/>
    <mergeCell ref="B1:E1"/>
    <mergeCell ref="C11:D11"/>
    <mergeCell ref="C7:D7"/>
    <mergeCell ref="D5:D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00"/>
  <sheetViews>
    <sheetView showGridLines="0" rightToLeft="1" tabSelected="1" zoomScalePageLayoutView="0" workbookViewId="0" topLeftCell="A37">
      <selection activeCell="G48" sqref="G48"/>
    </sheetView>
  </sheetViews>
  <sheetFormatPr defaultColWidth="9.140625" defaultRowHeight="12.75"/>
  <cols>
    <col min="1" max="1" width="1.7109375" style="13" customWidth="1"/>
    <col min="2" max="2" width="15.7109375" style="126" customWidth="1"/>
    <col min="3" max="3" width="4.00390625" style="14" customWidth="1"/>
    <col min="4" max="4" width="64.7109375" style="24" customWidth="1"/>
    <col min="5" max="5" width="15.7109375" style="126" customWidth="1"/>
    <col min="6" max="6" width="15.7109375" style="127" customWidth="1"/>
    <col min="7" max="7" width="15.7109375" style="126" customWidth="1"/>
    <col min="8" max="16384" width="9.140625" style="13" customWidth="1"/>
  </cols>
  <sheetData>
    <row r="1" spans="2:7" s="11" customFormat="1" ht="24.75" customHeight="1">
      <c r="B1" s="271" t="s">
        <v>4</v>
      </c>
      <c r="C1" s="271"/>
      <c r="D1" s="271"/>
      <c r="E1" s="271"/>
      <c r="F1" s="271"/>
      <c r="G1" s="271"/>
    </row>
    <row r="2" spans="2:7" s="11" customFormat="1" ht="24.75" customHeight="1">
      <c r="B2" s="277" t="s">
        <v>275</v>
      </c>
      <c r="C2" s="277"/>
      <c r="D2" s="277"/>
      <c r="E2" s="277"/>
      <c r="F2" s="277"/>
      <c r="G2" s="277"/>
    </row>
    <row r="3" spans="2:7" s="12" customFormat="1" ht="24.75" customHeight="1">
      <c r="B3" s="277" t="s">
        <v>228</v>
      </c>
      <c r="C3" s="277"/>
      <c r="D3" s="277"/>
      <c r="E3" s="277"/>
      <c r="F3" s="277"/>
      <c r="G3" s="277"/>
    </row>
    <row r="4" spans="2:7" s="12" customFormat="1" ht="24.75" customHeight="1" thickBot="1">
      <c r="B4" s="54"/>
      <c r="C4" s="17"/>
      <c r="D4"/>
      <c r="E4" s="333" t="s">
        <v>147</v>
      </c>
      <c r="F4" s="333"/>
      <c r="G4" s="333"/>
    </row>
    <row r="5" spans="2:7" ht="24.75" customHeight="1">
      <c r="B5" s="325" t="s">
        <v>149</v>
      </c>
      <c r="C5" s="327" t="s">
        <v>85</v>
      </c>
      <c r="D5" s="328"/>
      <c r="E5" s="331" t="s">
        <v>229</v>
      </c>
      <c r="F5" s="334" t="s">
        <v>230</v>
      </c>
      <c r="G5" s="336" t="s">
        <v>148</v>
      </c>
    </row>
    <row r="6" spans="2:7" s="15" customFormat="1" ht="24.75" customHeight="1" thickBot="1">
      <c r="B6" s="326"/>
      <c r="C6" s="329"/>
      <c r="D6" s="330"/>
      <c r="E6" s="332"/>
      <c r="F6" s="335"/>
      <c r="G6" s="337"/>
    </row>
    <row r="7" spans="2:7" s="15" customFormat="1" ht="24.75" customHeight="1">
      <c r="B7" s="129"/>
      <c r="C7" s="312" t="s">
        <v>150</v>
      </c>
      <c r="D7" s="313"/>
      <c r="E7" s="114"/>
      <c r="F7" s="115"/>
      <c r="G7" s="116"/>
    </row>
    <row r="8" spans="2:7" s="15" customFormat="1" ht="24.75" customHeight="1">
      <c r="B8" s="130">
        <v>10101</v>
      </c>
      <c r="C8" s="109"/>
      <c r="D8" s="110" t="s">
        <v>156</v>
      </c>
      <c r="E8" s="117">
        <v>69792</v>
      </c>
      <c r="F8" s="118">
        <v>2582</v>
      </c>
      <c r="G8" s="128">
        <v>72374</v>
      </c>
    </row>
    <row r="9" spans="2:7" s="15" customFormat="1" ht="24.75" customHeight="1">
      <c r="B9" s="130">
        <v>10200</v>
      </c>
      <c r="C9" s="109"/>
      <c r="D9" s="110" t="s">
        <v>17</v>
      </c>
      <c r="E9" s="119">
        <v>487</v>
      </c>
      <c r="F9" s="120">
        <v>32</v>
      </c>
      <c r="G9" s="128">
        <v>519</v>
      </c>
    </row>
    <row r="10" spans="2:7" s="15" customFormat="1" ht="24.75" customHeight="1">
      <c r="B10" s="130">
        <v>10300</v>
      </c>
      <c r="C10" s="111"/>
      <c r="D10" s="75" t="s">
        <v>155</v>
      </c>
      <c r="E10" s="119">
        <v>15996</v>
      </c>
      <c r="F10" s="120">
        <v>16</v>
      </c>
      <c r="G10" s="128">
        <v>16012</v>
      </c>
    </row>
    <row r="11" spans="2:7" s="15" customFormat="1" ht="24.75" customHeight="1">
      <c r="B11" s="130">
        <v>10400</v>
      </c>
      <c r="C11" s="109"/>
      <c r="D11" s="75" t="s">
        <v>12</v>
      </c>
      <c r="E11" s="119">
        <v>649</v>
      </c>
      <c r="F11" s="120">
        <v>16</v>
      </c>
      <c r="G11" s="128">
        <v>665</v>
      </c>
    </row>
    <row r="12" spans="2:7" s="15" customFormat="1" ht="24.75" customHeight="1">
      <c r="B12" s="130">
        <v>10500</v>
      </c>
      <c r="C12" s="109"/>
      <c r="D12" s="76" t="s">
        <v>18</v>
      </c>
      <c r="E12" s="119">
        <v>4990</v>
      </c>
      <c r="F12" s="120">
        <v>160</v>
      </c>
      <c r="G12" s="128">
        <v>5150</v>
      </c>
    </row>
    <row r="13" spans="2:7" s="15" customFormat="1" ht="24.75" customHeight="1">
      <c r="B13" s="130">
        <v>10600</v>
      </c>
      <c r="C13" s="109"/>
      <c r="D13" s="76" t="s">
        <v>6</v>
      </c>
      <c r="E13" s="119">
        <v>15136</v>
      </c>
      <c r="F13" s="120">
        <v>522</v>
      </c>
      <c r="G13" s="128">
        <v>15658</v>
      </c>
    </row>
    <row r="14" spans="2:7" s="15" customFormat="1" ht="24.75" customHeight="1">
      <c r="B14" s="130">
        <v>12600</v>
      </c>
      <c r="C14" s="109"/>
      <c r="D14" s="75" t="s">
        <v>154</v>
      </c>
      <c r="E14" s="119">
        <v>187</v>
      </c>
      <c r="F14" s="120">
        <v>4</v>
      </c>
      <c r="G14" s="128">
        <v>191</v>
      </c>
    </row>
    <row r="15" spans="2:7" s="15" customFormat="1" ht="24.75" customHeight="1">
      <c r="B15" s="130">
        <v>12700</v>
      </c>
      <c r="C15" s="109"/>
      <c r="D15" s="75" t="s">
        <v>11</v>
      </c>
      <c r="E15" s="119">
        <v>569</v>
      </c>
      <c r="F15" s="120">
        <v>33</v>
      </c>
      <c r="G15" s="128">
        <v>602</v>
      </c>
    </row>
    <row r="16" spans="2:7" s="15" customFormat="1" ht="24.75" customHeight="1">
      <c r="B16" s="130">
        <v>12900</v>
      </c>
      <c r="C16" s="109"/>
      <c r="D16" s="75" t="s">
        <v>151</v>
      </c>
      <c r="E16" s="119">
        <v>173</v>
      </c>
      <c r="F16" s="120">
        <v>42</v>
      </c>
      <c r="G16" s="128">
        <v>215</v>
      </c>
    </row>
    <row r="17" spans="2:7" s="15" customFormat="1" ht="24.75" customHeight="1">
      <c r="B17" s="130">
        <v>13000</v>
      </c>
      <c r="C17" s="109"/>
      <c r="D17" s="110" t="s">
        <v>88</v>
      </c>
      <c r="E17" s="119">
        <v>1431</v>
      </c>
      <c r="F17" s="120">
        <v>60</v>
      </c>
      <c r="G17" s="128">
        <v>1491</v>
      </c>
    </row>
    <row r="18" spans="2:7" s="15" customFormat="1" ht="24.75" customHeight="1">
      <c r="B18" s="130">
        <v>14000</v>
      </c>
      <c r="C18" s="109"/>
      <c r="D18" s="110" t="s">
        <v>152</v>
      </c>
      <c r="E18" s="121">
        <v>1374</v>
      </c>
      <c r="F18" s="122">
        <v>272</v>
      </c>
      <c r="G18" s="128">
        <v>1646</v>
      </c>
    </row>
    <row r="19" spans="2:7" s="15" customFormat="1" ht="24.75" customHeight="1">
      <c r="B19" s="131">
        <v>14100</v>
      </c>
      <c r="C19" s="111"/>
      <c r="D19" s="112" t="s">
        <v>153</v>
      </c>
      <c r="E19" s="121">
        <v>235</v>
      </c>
      <c r="F19" s="122">
        <v>7</v>
      </c>
      <c r="G19" s="194">
        <v>242</v>
      </c>
    </row>
    <row r="20" spans="2:7" s="15" customFormat="1" ht="24.75" customHeight="1">
      <c r="B20" s="130">
        <v>14500</v>
      </c>
      <c r="C20" s="234"/>
      <c r="D20" s="110" t="s">
        <v>231</v>
      </c>
      <c r="E20" s="121">
        <v>9100</v>
      </c>
      <c r="F20" s="122" t="s">
        <v>158</v>
      </c>
      <c r="G20" s="194">
        <v>9100</v>
      </c>
    </row>
    <row r="21" spans="2:7" s="15" customFormat="1" ht="24.75" customHeight="1" thickBot="1">
      <c r="B21" s="130">
        <v>14700</v>
      </c>
      <c r="C21" s="233"/>
      <c r="D21" s="110" t="s">
        <v>232</v>
      </c>
      <c r="E21" s="121">
        <v>71</v>
      </c>
      <c r="F21" s="122">
        <v>23</v>
      </c>
      <c r="G21" s="194">
        <v>94</v>
      </c>
    </row>
    <row r="22" spans="2:7" s="15" customFormat="1" ht="24.75" customHeight="1" thickBot="1">
      <c r="B22" s="30"/>
      <c r="C22" s="113"/>
      <c r="D22" s="163" t="s">
        <v>157</v>
      </c>
      <c r="E22" s="123">
        <f>SUM(E8:E21)</f>
        <v>120190</v>
      </c>
      <c r="F22" s="124">
        <f>SUM(F8:F21)</f>
        <v>3769</v>
      </c>
      <c r="G22" s="125">
        <f>SUM(G8:G21)</f>
        <v>123959</v>
      </c>
    </row>
    <row r="23" spans="2:7" s="15" customFormat="1" ht="24.75" customHeight="1">
      <c r="B23" s="132"/>
      <c r="C23" s="282" t="s">
        <v>90</v>
      </c>
      <c r="D23" s="301"/>
      <c r="E23" s="141"/>
      <c r="F23" s="142"/>
      <c r="G23" s="143"/>
    </row>
    <row r="24" spans="2:7" s="15" customFormat="1" ht="24.75" customHeight="1">
      <c r="B24" s="135">
        <v>10109</v>
      </c>
      <c r="C24" s="146"/>
      <c r="D24" s="107" t="s">
        <v>159</v>
      </c>
      <c r="E24" s="144">
        <v>1133</v>
      </c>
      <c r="F24" s="145" t="s">
        <v>158</v>
      </c>
      <c r="G24" s="128">
        <v>1133</v>
      </c>
    </row>
    <row r="25" spans="2:7" s="15" customFormat="1" ht="24.75" customHeight="1">
      <c r="B25" s="130">
        <v>10700</v>
      </c>
      <c r="C25" s="133"/>
      <c r="D25" s="94" t="s">
        <v>223</v>
      </c>
      <c r="E25" s="137">
        <v>10210</v>
      </c>
      <c r="F25" s="138">
        <v>578</v>
      </c>
      <c r="G25" s="128">
        <v>10788</v>
      </c>
    </row>
    <row r="26" spans="2:7" s="15" customFormat="1" ht="24.75" customHeight="1">
      <c r="B26" s="148" t="s">
        <v>172</v>
      </c>
      <c r="C26" s="322"/>
      <c r="D26" s="320" t="s">
        <v>92</v>
      </c>
      <c r="E26" s="338">
        <v>4887</v>
      </c>
      <c r="F26" s="324">
        <v>103</v>
      </c>
      <c r="G26" s="300">
        <v>4990</v>
      </c>
    </row>
    <row r="27" spans="2:7" s="15" customFormat="1" ht="24.75" customHeight="1">
      <c r="B27" s="148" t="s">
        <v>233</v>
      </c>
      <c r="C27" s="323"/>
      <c r="D27" s="321"/>
      <c r="E27" s="319"/>
      <c r="F27" s="287"/>
      <c r="G27" s="289"/>
    </row>
    <row r="28" spans="2:7" s="15" customFormat="1" ht="24.75" customHeight="1">
      <c r="B28" s="130">
        <v>12400</v>
      </c>
      <c r="C28" s="133"/>
      <c r="D28" s="136" t="s">
        <v>94</v>
      </c>
      <c r="E28" s="137">
        <v>907</v>
      </c>
      <c r="F28" s="138">
        <v>23</v>
      </c>
      <c r="G28" s="128">
        <v>930</v>
      </c>
    </row>
    <row r="29" spans="2:7" s="15" customFormat="1" ht="24.75" customHeight="1">
      <c r="B29" s="130">
        <v>13600</v>
      </c>
      <c r="C29" s="133"/>
      <c r="D29" s="108" t="s">
        <v>93</v>
      </c>
      <c r="E29" s="137">
        <v>790</v>
      </c>
      <c r="F29" s="138">
        <v>10</v>
      </c>
      <c r="G29" s="194">
        <v>800</v>
      </c>
    </row>
    <row r="30" spans="2:7" s="15" customFormat="1" ht="24.75" customHeight="1" thickBot="1">
      <c r="B30" s="130">
        <v>13900</v>
      </c>
      <c r="C30" s="134"/>
      <c r="D30" s="136" t="s">
        <v>20</v>
      </c>
      <c r="E30" s="139">
        <v>404</v>
      </c>
      <c r="F30" s="140">
        <v>3</v>
      </c>
      <c r="G30" s="128">
        <v>407</v>
      </c>
    </row>
    <row r="31" spans="2:7" s="15" customFormat="1" ht="24.75" customHeight="1" thickBot="1">
      <c r="B31" s="30"/>
      <c r="C31" s="113"/>
      <c r="D31" s="163" t="s">
        <v>91</v>
      </c>
      <c r="E31" s="123">
        <f>SUM(E24:E30)</f>
        <v>18331</v>
      </c>
      <c r="F31" s="124">
        <f>SUM(F24:F30)</f>
        <v>717</v>
      </c>
      <c r="G31" s="125">
        <f>SUM(G24:G30)</f>
        <v>19048</v>
      </c>
    </row>
    <row r="32" spans="2:7" s="15" customFormat="1" ht="24.75" customHeight="1">
      <c r="B32" s="132"/>
      <c r="C32" s="282" t="s">
        <v>160</v>
      </c>
      <c r="D32" s="301"/>
      <c r="E32" s="141"/>
      <c r="F32" s="142"/>
      <c r="G32" s="143"/>
    </row>
    <row r="33" spans="2:7" s="15" customFormat="1" ht="24.75" customHeight="1">
      <c r="B33" s="135" t="s">
        <v>168</v>
      </c>
      <c r="C33" s="302"/>
      <c r="D33" s="304" t="s">
        <v>237</v>
      </c>
      <c r="E33" s="318">
        <v>108487</v>
      </c>
      <c r="F33" s="286">
        <v>1390</v>
      </c>
      <c r="G33" s="288">
        <v>109877</v>
      </c>
    </row>
    <row r="34" spans="2:7" s="15" customFormat="1" ht="24.75" customHeight="1">
      <c r="B34" s="149" t="s">
        <v>169</v>
      </c>
      <c r="C34" s="303"/>
      <c r="D34" s="305"/>
      <c r="E34" s="319"/>
      <c r="F34" s="287"/>
      <c r="G34" s="289"/>
    </row>
    <row r="35" spans="2:7" s="15" customFormat="1" ht="24.75" customHeight="1">
      <c r="B35" s="148" t="s">
        <v>170</v>
      </c>
      <c r="C35" s="322"/>
      <c r="D35" s="320" t="s">
        <v>236</v>
      </c>
      <c r="E35" s="338">
        <v>6766</v>
      </c>
      <c r="F35" s="324">
        <v>97</v>
      </c>
      <c r="G35" s="300">
        <v>6863</v>
      </c>
    </row>
    <row r="36" spans="2:7" s="15" customFormat="1" ht="24.75" customHeight="1">
      <c r="B36" s="148" t="s">
        <v>171</v>
      </c>
      <c r="C36" s="323"/>
      <c r="D36" s="321"/>
      <c r="E36" s="319"/>
      <c r="F36" s="287"/>
      <c r="G36" s="289"/>
    </row>
    <row r="37" spans="2:7" s="15" customFormat="1" ht="24.75" customHeight="1">
      <c r="B37" s="130">
        <v>13700</v>
      </c>
      <c r="C37" s="133"/>
      <c r="D37" s="136" t="s">
        <v>235</v>
      </c>
      <c r="E37" s="137">
        <v>34850</v>
      </c>
      <c r="F37" s="138">
        <v>807</v>
      </c>
      <c r="G37" s="128">
        <v>35657</v>
      </c>
    </row>
    <row r="38" spans="2:7" s="15" customFormat="1" ht="24.75" customHeight="1" thickBot="1">
      <c r="B38" s="130">
        <v>14600</v>
      </c>
      <c r="C38" s="133"/>
      <c r="D38" s="108" t="s">
        <v>234</v>
      </c>
      <c r="E38" s="137">
        <v>105</v>
      </c>
      <c r="F38" s="138">
        <v>8</v>
      </c>
      <c r="G38" s="194">
        <v>113</v>
      </c>
    </row>
    <row r="39" spans="2:7" s="15" customFormat="1" ht="24.75" customHeight="1" thickBot="1">
      <c r="B39" s="30"/>
      <c r="C39" s="113"/>
      <c r="D39" s="163" t="s">
        <v>161</v>
      </c>
      <c r="E39" s="123">
        <f>SUM(E33:E38)</f>
        <v>150208</v>
      </c>
      <c r="F39" s="124">
        <f>SUM(F33:F38)</f>
        <v>2302</v>
      </c>
      <c r="G39" s="125">
        <f>SUM(G33:G38)</f>
        <v>152510</v>
      </c>
    </row>
    <row r="40" spans="2:7" s="15" customFormat="1" ht="24.75" customHeight="1">
      <c r="B40" s="132"/>
      <c r="C40" s="282" t="s">
        <v>162</v>
      </c>
      <c r="D40" s="301"/>
      <c r="E40" s="141"/>
      <c r="F40" s="142"/>
      <c r="G40" s="143"/>
    </row>
    <row r="41" spans="2:7" s="15" customFormat="1" ht="24.75" customHeight="1" thickBot="1">
      <c r="B41" s="130">
        <v>11300</v>
      </c>
      <c r="C41" s="157"/>
      <c r="D41" s="158" t="s">
        <v>163</v>
      </c>
      <c r="E41" s="159">
        <v>67719</v>
      </c>
      <c r="F41" s="160">
        <v>1771</v>
      </c>
      <c r="G41" s="128">
        <v>69490</v>
      </c>
    </row>
    <row r="42" spans="2:7" s="15" customFormat="1" ht="24.75" customHeight="1" thickBot="1">
      <c r="B42" s="30"/>
      <c r="C42" s="113"/>
      <c r="D42" s="163" t="s">
        <v>164</v>
      </c>
      <c r="E42" s="123">
        <f>SUM(E41:E41)</f>
        <v>67719</v>
      </c>
      <c r="F42" s="124">
        <f>SUM(F41:F41)</f>
        <v>1771</v>
      </c>
      <c r="G42" s="125">
        <f>SUM(G41:G41)</f>
        <v>69490</v>
      </c>
    </row>
    <row r="43" spans="2:7" s="15" customFormat="1" ht="24.75" customHeight="1">
      <c r="B43" s="132"/>
      <c r="C43" s="282" t="s">
        <v>100</v>
      </c>
      <c r="D43" s="301"/>
      <c r="E43" s="141"/>
      <c r="F43" s="142"/>
      <c r="G43" s="143"/>
    </row>
    <row r="44" spans="2:7" s="15" customFormat="1" ht="24.75" customHeight="1">
      <c r="B44" s="135">
        <v>11501</v>
      </c>
      <c r="C44" s="302"/>
      <c r="D44" s="304" t="s">
        <v>167</v>
      </c>
      <c r="E44" s="318">
        <v>20303</v>
      </c>
      <c r="F44" s="286">
        <v>98</v>
      </c>
      <c r="G44" s="288">
        <v>20401</v>
      </c>
    </row>
    <row r="45" spans="2:7" s="15" customFormat="1" ht="24.75" customHeight="1">
      <c r="B45" s="149" t="s">
        <v>238</v>
      </c>
      <c r="C45" s="303"/>
      <c r="D45" s="305"/>
      <c r="E45" s="319"/>
      <c r="F45" s="287"/>
      <c r="G45" s="289"/>
    </row>
    <row r="46" spans="2:7" s="15" customFormat="1" ht="24.75" customHeight="1">
      <c r="B46" s="148">
        <v>13100</v>
      </c>
      <c r="C46" s="153"/>
      <c r="D46" s="161" t="s">
        <v>166</v>
      </c>
      <c r="E46" s="154">
        <v>11062</v>
      </c>
      <c r="F46" s="155">
        <v>39</v>
      </c>
      <c r="G46" s="156">
        <v>11101</v>
      </c>
    </row>
    <row r="47" spans="2:7" s="15" customFormat="1" ht="24.75" customHeight="1" thickBot="1">
      <c r="B47" s="130">
        <v>14214</v>
      </c>
      <c r="C47" s="133"/>
      <c r="D47" s="136" t="s">
        <v>165</v>
      </c>
      <c r="E47" s="137">
        <v>688</v>
      </c>
      <c r="F47" s="138" t="s">
        <v>158</v>
      </c>
      <c r="G47" s="162">
        <v>688</v>
      </c>
    </row>
    <row r="48" spans="2:7" s="15" customFormat="1" ht="24.75" customHeight="1" thickBot="1">
      <c r="B48" s="30"/>
      <c r="C48" s="113"/>
      <c r="D48" s="163" t="s">
        <v>101</v>
      </c>
      <c r="E48" s="123">
        <f>SUM(E44:E47)</f>
        <v>32053</v>
      </c>
      <c r="F48" s="124">
        <f>SUM(F44:F47)</f>
        <v>137</v>
      </c>
      <c r="G48" s="125">
        <f>SUM(G44:G47)</f>
        <v>32190</v>
      </c>
    </row>
    <row r="49" spans="2:7" s="15" customFormat="1" ht="24.75" customHeight="1">
      <c r="B49" s="129"/>
      <c r="C49" s="312" t="s">
        <v>173</v>
      </c>
      <c r="D49" s="313"/>
      <c r="E49" s="114"/>
      <c r="F49" s="115"/>
      <c r="G49" s="116"/>
    </row>
    <row r="50" spans="2:7" s="15" customFormat="1" ht="24.75" customHeight="1">
      <c r="B50" s="130"/>
      <c r="C50" s="109"/>
      <c r="D50" s="110" t="s">
        <v>175</v>
      </c>
      <c r="E50" s="117"/>
      <c r="F50" s="118"/>
      <c r="G50" s="128"/>
    </row>
    <row r="51" spans="2:7" s="15" customFormat="1" ht="24.75" customHeight="1">
      <c r="B51" s="130">
        <v>10103</v>
      </c>
      <c r="C51" s="109"/>
      <c r="D51" s="164" t="s">
        <v>178</v>
      </c>
      <c r="E51" s="119">
        <v>10626</v>
      </c>
      <c r="F51" s="120">
        <v>277</v>
      </c>
      <c r="G51" s="128">
        <v>10903</v>
      </c>
    </row>
    <row r="52" spans="2:7" s="15" customFormat="1" ht="24.75" customHeight="1">
      <c r="B52" s="130">
        <v>10105</v>
      </c>
      <c r="C52" s="111"/>
      <c r="D52" s="165" t="s">
        <v>177</v>
      </c>
      <c r="E52" s="119">
        <v>185</v>
      </c>
      <c r="F52" s="120" t="s">
        <v>158</v>
      </c>
      <c r="G52" s="128">
        <v>185</v>
      </c>
    </row>
    <row r="53" spans="2:7" s="15" customFormat="1" ht="24.75" customHeight="1">
      <c r="B53" s="130">
        <v>10107</v>
      </c>
      <c r="C53" s="109"/>
      <c r="D53" s="165" t="s">
        <v>176</v>
      </c>
      <c r="E53" s="119">
        <v>1700</v>
      </c>
      <c r="F53" s="120">
        <v>188</v>
      </c>
      <c r="G53" s="128">
        <v>1888</v>
      </c>
    </row>
    <row r="54" spans="2:7" s="15" customFormat="1" ht="24.75" customHeight="1">
      <c r="B54" s="130">
        <v>11700</v>
      </c>
      <c r="C54" s="109"/>
      <c r="D54" s="76" t="s">
        <v>110</v>
      </c>
      <c r="E54" s="119">
        <v>6604</v>
      </c>
      <c r="F54" s="120">
        <v>168</v>
      </c>
      <c r="G54" s="128">
        <v>6772</v>
      </c>
    </row>
    <row r="55" spans="2:7" s="15" customFormat="1" ht="24.75" customHeight="1">
      <c r="B55" s="130">
        <v>11903</v>
      </c>
      <c r="C55" s="316"/>
      <c r="D55" s="314" t="s">
        <v>180</v>
      </c>
      <c r="E55" s="296">
        <v>5694</v>
      </c>
      <c r="F55" s="298">
        <v>143</v>
      </c>
      <c r="G55" s="300">
        <v>5837</v>
      </c>
    </row>
    <row r="56" spans="2:7" s="15" customFormat="1" ht="24.75" customHeight="1">
      <c r="B56" s="130" t="s">
        <v>242</v>
      </c>
      <c r="C56" s="317"/>
      <c r="D56" s="315"/>
      <c r="E56" s="297"/>
      <c r="F56" s="299"/>
      <c r="G56" s="289"/>
    </row>
    <row r="57" spans="2:7" s="15" customFormat="1" ht="24.75" customHeight="1">
      <c r="B57" s="130">
        <v>12100</v>
      </c>
      <c r="C57" s="109"/>
      <c r="D57" s="82" t="s">
        <v>109</v>
      </c>
      <c r="E57" s="119">
        <v>14857</v>
      </c>
      <c r="F57" s="120">
        <v>513</v>
      </c>
      <c r="G57" s="128">
        <v>15370</v>
      </c>
    </row>
    <row r="58" spans="2:7" s="15" customFormat="1" ht="24.75" customHeight="1">
      <c r="B58" s="130">
        <v>12200</v>
      </c>
      <c r="C58" s="109"/>
      <c r="D58" s="166" t="s">
        <v>239</v>
      </c>
      <c r="E58" s="119">
        <v>2012</v>
      </c>
      <c r="F58" s="120">
        <v>72</v>
      </c>
      <c r="G58" s="128">
        <v>2084</v>
      </c>
    </row>
    <row r="59" spans="2:7" s="15" customFormat="1" ht="24.75" customHeight="1">
      <c r="B59" s="130">
        <v>12300</v>
      </c>
      <c r="C59" s="109"/>
      <c r="D59" s="75" t="s">
        <v>179</v>
      </c>
      <c r="E59" s="119">
        <v>16708</v>
      </c>
      <c r="F59" s="120">
        <v>637</v>
      </c>
      <c r="G59" s="128">
        <v>17345</v>
      </c>
    </row>
    <row r="60" spans="2:7" s="15" customFormat="1" ht="24.75" customHeight="1">
      <c r="B60" s="130">
        <v>13200</v>
      </c>
      <c r="C60" s="109"/>
      <c r="D60" s="75" t="s">
        <v>240</v>
      </c>
      <c r="E60" s="119">
        <v>433</v>
      </c>
      <c r="F60" s="120">
        <v>19</v>
      </c>
      <c r="G60" s="128">
        <v>452</v>
      </c>
    </row>
    <row r="61" spans="2:7" s="15" customFormat="1" ht="24.75" customHeight="1">
      <c r="B61" s="130">
        <v>13300</v>
      </c>
      <c r="C61" s="109"/>
      <c r="D61" s="110" t="s">
        <v>262</v>
      </c>
      <c r="E61" s="119">
        <v>310</v>
      </c>
      <c r="F61" s="120">
        <v>53</v>
      </c>
      <c r="G61" s="128">
        <v>363</v>
      </c>
    </row>
    <row r="62" spans="2:7" s="15" customFormat="1" ht="24.75" customHeight="1">
      <c r="B62" s="131">
        <v>14400</v>
      </c>
      <c r="C62" s="111"/>
      <c r="D62" s="112" t="s">
        <v>263</v>
      </c>
      <c r="E62" s="121">
        <v>531</v>
      </c>
      <c r="F62" s="122">
        <v>44</v>
      </c>
      <c r="G62" s="128">
        <v>575</v>
      </c>
    </row>
    <row r="63" spans="2:7" s="15" customFormat="1" ht="24.75" customHeight="1" thickBot="1">
      <c r="B63" s="130">
        <v>14900</v>
      </c>
      <c r="C63" s="109"/>
      <c r="D63" s="75" t="s">
        <v>241</v>
      </c>
      <c r="E63" s="174">
        <v>1485</v>
      </c>
      <c r="F63" s="175">
        <v>89</v>
      </c>
      <c r="G63" s="194">
        <v>1574</v>
      </c>
    </row>
    <row r="64" spans="2:7" s="15" customFormat="1" ht="24.75" customHeight="1" thickBot="1">
      <c r="B64" s="30"/>
      <c r="C64" s="113"/>
      <c r="D64" s="163" t="s">
        <v>174</v>
      </c>
      <c r="E64" s="123">
        <f>SUM(E51:E63)</f>
        <v>61145</v>
      </c>
      <c r="F64" s="124">
        <f>SUM(F51:F63)</f>
        <v>2203</v>
      </c>
      <c r="G64" s="125">
        <f>SUM(G51:G63)</f>
        <v>63348</v>
      </c>
    </row>
    <row r="65" spans="2:7" s="15" customFormat="1" ht="24.75" customHeight="1">
      <c r="B65" s="129"/>
      <c r="C65" s="282" t="s">
        <v>181</v>
      </c>
      <c r="D65" s="283"/>
      <c r="E65" s="114"/>
      <c r="F65" s="115"/>
      <c r="G65" s="116"/>
    </row>
    <row r="66" spans="2:7" s="15" customFormat="1" ht="24.75" customHeight="1">
      <c r="B66" s="130">
        <v>10800</v>
      </c>
      <c r="C66" s="109"/>
      <c r="D66" s="91" t="s">
        <v>113</v>
      </c>
      <c r="E66" s="168">
        <v>11346</v>
      </c>
      <c r="F66" s="173">
        <v>221</v>
      </c>
      <c r="G66" s="128">
        <v>11567</v>
      </c>
    </row>
    <row r="67" spans="2:7" s="15" customFormat="1" ht="24.75" customHeight="1">
      <c r="B67" s="130">
        <v>11203</v>
      </c>
      <c r="C67" s="111"/>
      <c r="D67" s="75" t="s">
        <v>111</v>
      </c>
      <c r="E67" s="119">
        <v>2750</v>
      </c>
      <c r="F67" s="120">
        <v>92</v>
      </c>
      <c r="G67" s="128">
        <v>2842</v>
      </c>
    </row>
    <row r="68" spans="2:7" s="15" customFormat="1" ht="24.75" customHeight="1">
      <c r="B68" s="130" t="s">
        <v>184</v>
      </c>
      <c r="C68" s="316"/>
      <c r="D68" s="294" t="s">
        <v>243</v>
      </c>
      <c r="E68" s="296">
        <v>5180</v>
      </c>
      <c r="F68" s="298">
        <v>48</v>
      </c>
      <c r="G68" s="300">
        <v>5228</v>
      </c>
    </row>
    <row r="69" spans="2:7" s="15" customFormat="1" ht="24.75" customHeight="1">
      <c r="B69" s="130" t="s">
        <v>185</v>
      </c>
      <c r="C69" s="317"/>
      <c r="D69" s="295"/>
      <c r="E69" s="297"/>
      <c r="F69" s="299"/>
      <c r="G69" s="289"/>
    </row>
    <row r="70" spans="2:7" s="15" customFormat="1" ht="24.75" customHeight="1">
      <c r="B70" s="130">
        <v>11600</v>
      </c>
      <c r="C70" s="109"/>
      <c r="D70" s="75" t="s">
        <v>21</v>
      </c>
      <c r="E70" s="119">
        <v>2002</v>
      </c>
      <c r="F70" s="120">
        <v>51</v>
      </c>
      <c r="G70" s="128">
        <v>2053</v>
      </c>
    </row>
    <row r="71" spans="2:7" s="15" customFormat="1" ht="24.75" customHeight="1">
      <c r="B71" s="130">
        <v>13800</v>
      </c>
      <c r="C71" s="111"/>
      <c r="D71" s="76" t="s">
        <v>13</v>
      </c>
      <c r="E71" s="171">
        <v>219</v>
      </c>
      <c r="F71" s="172" t="s">
        <v>158</v>
      </c>
      <c r="G71" s="152">
        <v>219</v>
      </c>
    </row>
    <row r="72" spans="2:7" s="15" customFormat="1" ht="24.75" customHeight="1">
      <c r="B72" s="130">
        <v>14300</v>
      </c>
      <c r="C72" s="170"/>
      <c r="D72" s="76" t="s">
        <v>183</v>
      </c>
      <c r="E72" s="167">
        <v>34</v>
      </c>
      <c r="F72" s="169">
        <v>1</v>
      </c>
      <c r="G72" s="156">
        <v>35</v>
      </c>
    </row>
    <row r="73" spans="2:7" s="15" customFormat="1" ht="24.75" customHeight="1" thickBot="1">
      <c r="B73" s="130">
        <v>14215</v>
      </c>
      <c r="C73" s="109"/>
      <c r="D73" s="82" t="s">
        <v>182</v>
      </c>
      <c r="E73" s="119">
        <v>421</v>
      </c>
      <c r="F73" s="120" t="s">
        <v>158</v>
      </c>
      <c r="G73" s="162">
        <v>421</v>
      </c>
    </row>
    <row r="74" spans="2:7" s="15" customFormat="1" ht="24.75" customHeight="1" thickBot="1">
      <c r="B74" s="30"/>
      <c r="C74" s="113"/>
      <c r="D74" s="163" t="s">
        <v>174</v>
      </c>
      <c r="E74" s="123">
        <f>SUM(E66:E73)</f>
        <v>21952</v>
      </c>
      <c r="F74" s="124">
        <f>SUM(F66:F73)</f>
        <v>413</v>
      </c>
      <c r="G74" s="125">
        <f>SUM(G66:G73)</f>
        <v>22365</v>
      </c>
    </row>
    <row r="75" spans="2:7" s="15" customFormat="1" ht="24.75" customHeight="1">
      <c r="B75" s="132"/>
      <c r="C75" s="282" t="s">
        <v>189</v>
      </c>
      <c r="D75" s="301"/>
      <c r="E75" s="141"/>
      <c r="F75" s="142"/>
      <c r="G75" s="143"/>
    </row>
    <row r="76" spans="2:7" s="15" customFormat="1" ht="24.75" customHeight="1">
      <c r="B76" s="135">
        <v>11000</v>
      </c>
      <c r="C76" s="177"/>
      <c r="D76" s="91" t="s">
        <v>8</v>
      </c>
      <c r="E76" s="150">
        <v>4215</v>
      </c>
      <c r="F76" s="151">
        <v>19</v>
      </c>
      <c r="G76" s="152">
        <v>4234</v>
      </c>
    </row>
    <row r="77" spans="2:7" s="15" customFormat="1" ht="24.75" customHeight="1">
      <c r="B77" s="149" t="s">
        <v>191</v>
      </c>
      <c r="C77" s="306"/>
      <c r="D77" s="308" t="s">
        <v>120</v>
      </c>
      <c r="E77" s="310">
        <v>94082</v>
      </c>
      <c r="F77" s="290">
        <v>311</v>
      </c>
      <c r="G77" s="292">
        <v>94393</v>
      </c>
    </row>
    <row r="78" spans="2:7" s="15" customFormat="1" ht="24.75" customHeight="1" thickBot="1">
      <c r="B78" s="183" t="s">
        <v>192</v>
      </c>
      <c r="C78" s="307"/>
      <c r="D78" s="309"/>
      <c r="E78" s="311"/>
      <c r="F78" s="291"/>
      <c r="G78" s="293"/>
    </row>
    <row r="79" spans="2:7" s="15" customFormat="1" ht="24.75" customHeight="1" thickBot="1">
      <c r="B79" s="30"/>
      <c r="C79" s="113"/>
      <c r="D79" s="163" t="s">
        <v>190</v>
      </c>
      <c r="E79" s="123">
        <f>SUM(E76:E77)</f>
        <v>98297</v>
      </c>
      <c r="F79" s="124">
        <f>SUM(F76:F77)</f>
        <v>330</v>
      </c>
      <c r="G79" s="125">
        <f>SUM(G76:G77)</f>
        <v>98627</v>
      </c>
    </row>
    <row r="80" spans="2:7" s="15" customFormat="1" ht="24.75" customHeight="1">
      <c r="B80" s="132"/>
      <c r="C80" s="282" t="s">
        <v>117</v>
      </c>
      <c r="D80" s="283"/>
      <c r="E80" s="141"/>
      <c r="F80" s="142"/>
      <c r="G80" s="143"/>
    </row>
    <row r="81" spans="2:7" ht="24.75" customHeight="1">
      <c r="B81" s="130">
        <v>11100</v>
      </c>
      <c r="C81" s="176"/>
      <c r="D81" s="91" t="s">
        <v>19</v>
      </c>
      <c r="E81" s="150">
        <v>11561</v>
      </c>
      <c r="F81" s="151">
        <v>138</v>
      </c>
      <c r="G81" s="128">
        <v>11699</v>
      </c>
    </row>
    <row r="82" spans="2:7" ht="24.75" customHeight="1" thickBot="1">
      <c r="B82" s="130">
        <v>14201</v>
      </c>
      <c r="C82" s="134"/>
      <c r="D82" s="82" t="s">
        <v>186</v>
      </c>
      <c r="E82" s="174">
        <v>2089</v>
      </c>
      <c r="F82" s="175" t="s">
        <v>158</v>
      </c>
      <c r="G82" s="128">
        <v>2089</v>
      </c>
    </row>
    <row r="83" spans="2:7" ht="24.75" customHeight="1" thickBot="1">
      <c r="B83" s="30"/>
      <c r="C83" s="113"/>
      <c r="D83" s="163" t="s">
        <v>118</v>
      </c>
      <c r="E83" s="123">
        <f>SUM(E81:E82)</f>
        <v>13650</v>
      </c>
      <c r="F83" s="124">
        <f>SUM(F81:F82)</f>
        <v>138</v>
      </c>
      <c r="G83" s="125">
        <f>SUM(G81:G82)</f>
        <v>13788</v>
      </c>
    </row>
    <row r="84" spans="2:7" ht="24.75" customHeight="1">
      <c r="B84" s="132"/>
      <c r="C84" s="282" t="s">
        <v>187</v>
      </c>
      <c r="D84" s="301"/>
      <c r="E84" s="141"/>
      <c r="F84" s="142"/>
      <c r="G84" s="143"/>
    </row>
    <row r="85" spans="2:7" ht="24.75" customHeight="1" thickBot="1">
      <c r="B85" s="130">
        <v>14203</v>
      </c>
      <c r="C85" s="157"/>
      <c r="D85" s="158" t="s">
        <v>196</v>
      </c>
      <c r="E85" s="159">
        <v>461</v>
      </c>
      <c r="F85" s="160" t="s">
        <v>158</v>
      </c>
      <c r="G85" s="128">
        <v>461</v>
      </c>
    </row>
    <row r="86" spans="2:7" ht="24.75" customHeight="1" thickBot="1">
      <c r="B86" s="30"/>
      <c r="C86" s="113"/>
      <c r="D86" s="163" t="s">
        <v>188</v>
      </c>
      <c r="E86" s="123">
        <f>SUM(E85:E85)</f>
        <v>461</v>
      </c>
      <c r="F86" s="124">
        <f>SUM(F85:F85)</f>
        <v>0</v>
      </c>
      <c r="G86" s="125">
        <f>SUM(G85:G85)</f>
        <v>461</v>
      </c>
    </row>
    <row r="87" spans="2:7" ht="24.75" customHeight="1">
      <c r="B87" s="132"/>
      <c r="C87" s="282" t="s">
        <v>193</v>
      </c>
      <c r="D87" s="283"/>
      <c r="E87" s="141"/>
      <c r="F87" s="142"/>
      <c r="G87" s="143"/>
    </row>
    <row r="88" spans="2:7" ht="24.75" customHeight="1">
      <c r="B88" s="130">
        <v>11800</v>
      </c>
      <c r="C88" s="176"/>
      <c r="D88" s="91" t="s">
        <v>23</v>
      </c>
      <c r="E88" s="150">
        <v>18734</v>
      </c>
      <c r="F88" s="151">
        <v>107</v>
      </c>
      <c r="G88" s="128">
        <v>18841</v>
      </c>
    </row>
    <row r="89" spans="2:7" ht="24.75" customHeight="1" thickBot="1">
      <c r="B89" s="130">
        <v>12000</v>
      </c>
      <c r="C89" s="134"/>
      <c r="D89" s="75" t="s">
        <v>7</v>
      </c>
      <c r="E89" s="174">
        <v>3544</v>
      </c>
      <c r="F89" s="175">
        <v>12</v>
      </c>
      <c r="G89" s="128">
        <v>3556</v>
      </c>
    </row>
    <row r="90" spans="2:7" ht="24.75" customHeight="1" thickBot="1">
      <c r="B90" s="30"/>
      <c r="C90" s="113"/>
      <c r="D90" s="163" t="s">
        <v>194</v>
      </c>
      <c r="E90" s="123">
        <f>SUM(E88:E89)</f>
        <v>22278</v>
      </c>
      <c r="F90" s="124">
        <f>SUM(F88:F89)</f>
        <v>119</v>
      </c>
      <c r="G90" s="125">
        <f>SUM(G88:G89)</f>
        <v>22397</v>
      </c>
    </row>
    <row r="91" spans="2:7" ht="24.75" customHeight="1">
      <c r="B91" s="132"/>
      <c r="C91" s="282" t="s">
        <v>123</v>
      </c>
      <c r="D91" s="283"/>
      <c r="E91" s="141"/>
      <c r="F91" s="142"/>
      <c r="G91" s="143"/>
    </row>
    <row r="92" spans="2:7" ht="24.75" customHeight="1">
      <c r="B92" s="135">
        <v>10900</v>
      </c>
      <c r="C92" s="177"/>
      <c r="D92" s="91" t="s">
        <v>5</v>
      </c>
      <c r="E92" s="150">
        <v>4345</v>
      </c>
      <c r="F92" s="151">
        <v>61</v>
      </c>
      <c r="G92" s="152">
        <v>4406</v>
      </c>
    </row>
    <row r="93" spans="2:7" ht="24.75" customHeight="1">
      <c r="B93" s="149">
        <v>12800</v>
      </c>
      <c r="C93" s="178"/>
      <c r="D93" s="82" t="s">
        <v>245</v>
      </c>
      <c r="E93" s="180">
        <v>544</v>
      </c>
      <c r="F93" s="181">
        <v>10</v>
      </c>
      <c r="G93" s="182">
        <v>554</v>
      </c>
    </row>
    <row r="94" spans="2:7" ht="24.75" customHeight="1">
      <c r="B94" s="148">
        <v>12500</v>
      </c>
      <c r="C94" s="147"/>
      <c r="D94" s="179" t="s">
        <v>195</v>
      </c>
      <c r="E94" s="154">
        <v>1273</v>
      </c>
      <c r="F94" s="155">
        <v>30</v>
      </c>
      <c r="G94" s="182">
        <v>1303</v>
      </c>
    </row>
    <row r="95" spans="2:7" ht="24.75" customHeight="1">
      <c r="B95" s="237"/>
      <c r="C95" s="188"/>
      <c r="D95" s="136" t="s">
        <v>244</v>
      </c>
      <c r="E95" s="189"/>
      <c r="F95" s="191"/>
      <c r="G95" s="212"/>
    </row>
    <row r="96" spans="2:7" ht="24.75" customHeight="1">
      <c r="B96" s="135">
        <v>14202</v>
      </c>
      <c r="C96" s="146"/>
      <c r="D96" s="236" t="s">
        <v>246</v>
      </c>
      <c r="E96" s="190">
        <v>549</v>
      </c>
      <c r="F96" s="192" t="s">
        <v>158</v>
      </c>
      <c r="G96" s="194">
        <v>549</v>
      </c>
    </row>
    <row r="97" spans="2:7" ht="24.75" customHeight="1" thickBot="1">
      <c r="B97" s="149">
        <v>14216</v>
      </c>
      <c r="C97" s="178"/>
      <c r="D97" s="235" t="s">
        <v>247</v>
      </c>
      <c r="E97" s="180">
        <v>250</v>
      </c>
      <c r="F97" s="181" t="s">
        <v>158</v>
      </c>
      <c r="G97" s="182">
        <v>250</v>
      </c>
    </row>
    <row r="98" spans="2:7" ht="24.75" customHeight="1" thickBot="1">
      <c r="B98" s="30"/>
      <c r="C98" s="113"/>
      <c r="D98" s="163" t="s">
        <v>124</v>
      </c>
      <c r="E98" s="123">
        <f>SUM(E92:E97)</f>
        <v>6961</v>
      </c>
      <c r="F98" s="124">
        <f>SUM(F92:F97)</f>
        <v>101</v>
      </c>
      <c r="G98" s="125">
        <f>SUM(G92:G97)</f>
        <v>7062</v>
      </c>
    </row>
    <row r="99" spans="2:7" ht="24.75" customHeight="1" thickBot="1">
      <c r="B99" s="30"/>
      <c r="C99" s="113"/>
      <c r="D99" s="163" t="s">
        <v>197</v>
      </c>
      <c r="E99" s="123">
        <v>11550</v>
      </c>
      <c r="F99" s="124" t="s">
        <v>158</v>
      </c>
      <c r="G99" s="125">
        <v>11550</v>
      </c>
    </row>
    <row r="100" spans="2:7" ht="24.75" customHeight="1" thickBot="1">
      <c r="B100" s="30"/>
      <c r="C100" s="113"/>
      <c r="D100" s="163" t="s">
        <v>198</v>
      </c>
      <c r="E100" s="123">
        <f>SUM(E99,E98,E90,E86,E83,E79,E74,E64,E48,E42,E39,E31,E22)</f>
        <v>624795</v>
      </c>
      <c r="F100" s="124">
        <f>SUM(F98:F99,F90,F86,F83,F79,F74,F64,F48,F42,F39,F31,F22)</f>
        <v>12000</v>
      </c>
      <c r="G100" s="125">
        <f>SUM(G99,G98,G90,G86,G83,G79,G74,G64,G48,G42,G39,G31,G22)</f>
        <v>636795</v>
      </c>
    </row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</sheetData>
  <sheetProtection/>
  <mergeCells count="56">
    <mergeCell ref="F5:F6"/>
    <mergeCell ref="G5:G6"/>
    <mergeCell ref="C87:D87"/>
    <mergeCell ref="C91:D91"/>
    <mergeCell ref="E26:E27"/>
    <mergeCell ref="F26:F27"/>
    <mergeCell ref="G26:G27"/>
    <mergeCell ref="C35:C36"/>
    <mergeCell ref="D35:D36"/>
    <mergeCell ref="E35:E36"/>
    <mergeCell ref="E33:E34"/>
    <mergeCell ref="F33:F34"/>
    <mergeCell ref="C7:D7"/>
    <mergeCell ref="B1:G1"/>
    <mergeCell ref="B2:G2"/>
    <mergeCell ref="B3:G3"/>
    <mergeCell ref="B5:B6"/>
    <mergeCell ref="C5:D6"/>
    <mergeCell ref="E5:E6"/>
    <mergeCell ref="E4:G4"/>
    <mergeCell ref="F55:F56"/>
    <mergeCell ref="G33:G34"/>
    <mergeCell ref="C23:D23"/>
    <mergeCell ref="C32:D32"/>
    <mergeCell ref="D26:D27"/>
    <mergeCell ref="C26:C27"/>
    <mergeCell ref="G35:G36"/>
    <mergeCell ref="F35:F36"/>
    <mergeCell ref="C33:C34"/>
    <mergeCell ref="D33:D34"/>
    <mergeCell ref="E77:E78"/>
    <mergeCell ref="C40:D40"/>
    <mergeCell ref="C49:D49"/>
    <mergeCell ref="D55:D56"/>
    <mergeCell ref="C55:C56"/>
    <mergeCell ref="E55:E56"/>
    <mergeCell ref="C68:C69"/>
    <mergeCell ref="E44:E45"/>
    <mergeCell ref="C80:D80"/>
    <mergeCell ref="C84:D84"/>
    <mergeCell ref="C75:D75"/>
    <mergeCell ref="C43:D43"/>
    <mergeCell ref="C44:C45"/>
    <mergeCell ref="D44:D45"/>
    <mergeCell ref="C77:C78"/>
    <mergeCell ref="D77:D78"/>
    <mergeCell ref="F44:F45"/>
    <mergeCell ref="G44:G45"/>
    <mergeCell ref="C65:D65"/>
    <mergeCell ref="F77:F78"/>
    <mergeCell ref="G77:G78"/>
    <mergeCell ref="D68:D69"/>
    <mergeCell ref="E68:E69"/>
    <mergeCell ref="F68:F69"/>
    <mergeCell ref="G68:G69"/>
    <mergeCell ref="G55:G56"/>
  </mergeCells>
  <printOptions horizontalCentered="1" verticalCentered="1"/>
  <pageMargins left="0.7086614173228347" right="0.9055118110236221" top="0" bottom="0.3937007874015748" header="0.8661417322834646" footer="0.98425196850393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76"/>
  <sheetViews>
    <sheetView showGridLines="0" rightToLeft="1" zoomScalePageLayoutView="0" workbookViewId="0" topLeftCell="A64">
      <selection activeCell="J23" sqref="J23"/>
    </sheetView>
  </sheetViews>
  <sheetFormatPr defaultColWidth="9.140625" defaultRowHeight="12.75"/>
  <cols>
    <col min="1" max="1" width="2.57421875" style="0" customWidth="1"/>
    <col min="2" max="2" width="15.7109375" style="0" customWidth="1"/>
    <col min="3" max="3" width="4.7109375" style="0" customWidth="1"/>
    <col min="4" max="4" width="64.7109375" style="0" customWidth="1"/>
    <col min="5" max="5" width="17.8515625" style="0" customWidth="1"/>
    <col min="6" max="7" width="15.7109375" style="0" customWidth="1"/>
  </cols>
  <sheetData>
    <row r="1" spans="2:7" ht="24.75" customHeight="1">
      <c r="B1" s="271" t="s">
        <v>249</v>
      </c>
      <c r="C1" s="271"/>
      <c r="D1" s="271"/>
      <c r="E1" s="271"/>
      <c r="F1" s="271"/>
      <c r="G1" s="271"/>
    </row>
    <row r="2" spans="2:7" ht="24.75" customHeight="1">
      <c r="B2" s="277" t="s">
        <v>250</v>
      </c>
      <c r="C2" s="277"/>
      <c r="D2" s="277"/>
      <c r="E2" s="277"/>
      <c r="F2" s="277"/>
      <c r="G2" s="277"/>
    </row>
    <row r="3" spans="2:7" ht="24.75" customHeight="1" thickBot="1">
      <c r="B3" s="54"/>
      <c r="C3" s="17"/>
      <c r="E3" s="333" t="s">
        <v>147</v>
      </c>
      <c r="F3" s="333"/>
      <c r="G3" s="333"/>
    </row>
    <row r="4" spans="2:7" ht="24.75" customHeight="1">
      <c r="B4" s="325" t="s">
        <v>149</v>
      </c>
      <c r="C4" s="327" t="s">
        <v>16</v>
      </c>
      <c r="D4" s="328"/>
      <c r="E4" s="331" t="s">
        <v>251</v>
      </c>
      <c r="F4" s="334" t="s">
        <v>252</v>
      </c>
      <c r="G4" s="336" t="s">
        <v>253</v>
      </c>
    </row>
    <row r="5" spans="2:7" ht="24.75" customHeight="1" thickBot="1">
      <c r="B5" s="326"/>
      <c r="C5" s="329"/>
      <c r="D5" s="330"/>
      <c r="E5" s="332"/>
      <c r="F5" s="335"/>
      <c r="G5" s="337"/>
    </row>
    <row r="6" spans="2:7" ht="24.75" customHeight="1">
      <c r="B6" s="129"/>
      <c r="C6" s="312" t="s">
        <v>150</v>
      </c>
      <c r="D6" s="313"/>
      <c r="E6" s="114"/>
      <c r="F6" s="184"/>
      <c r="G6" s="116"/>
    </row>
    <row r="7" spans="2:7" ht="24.75" customHeight="1">
      <c r="B7" s="130">
        <v>10101</v>
      </c>
      <c r="C7" s="109"/>
      <c r="D7" s="110" t="s">
        <v>156</v>
      </c>
      <c r="E7" s="117">
        <v>18878</v>
      </c>
      <c r="F7" s="118">
        <v>15038</v>
      </c>
      <c r="G7" s="194">
        <v>33916</v>
      </c>
    </row>
    <row r="8" spans="2:7" ht="24.75" customHeight="1">
      <c r="B8" s="130">
        <v>10401</v>
      </c>
      <c r="C8" s="109"/>
      <c r="D8" s="75" t="s">
        <v>12</v>
      </c>
      <c r="E8" s="119">
        <v>627</v>
      </c>
      <c r="F8" s="120">
        <v>150</v>
      </c>
      <c r="G8" s="194">
        <v>777</v>
      </c>
    </row>
    <row r="9" spans="2:7" ht="24.75" customHeight="1">
      <c r="B9" s="130">
        <v>10501</v>
      </c>
      <c r="C9" s="109"/>
      <c r="D9" s="76" t="s">
        <v>18</v>
      </c>
      <c r="E9" s="119">
        <v>146</v>
      </c>
      <c r="F9" s="120" t="s">
        <v>158</v>
      </c>
      <c r="G9" s="194">
        <v>146</v>
      </c>
    </row>
    <row r="10" spans="2:7" ht="24.75" customHeight="1">
      <c r="B10" s="130">
        <v>10601</v>
      </c>
      <c r="C10" s="109"/>
      <c r="D10" s="76" t="s">
        <v>6</v>
      </c>
      <c r="E10" s="119">
        <v>1692</v>
      </c>
      <c r="F10" s="120">
        <v>500</v>
      </c>
      <c r="G10" s="194">
        <v>2192</v>
      </c>
    </row>
    <row r="11" spans="2:7" ht="24.75" customHeight="1" thickBot="1">
      <c r="B11" s="130">
        <v>13001</v>
      </c>
      <c r="C11" s="233"/>
      <c r="D11" s="110" t="s">
        <v>248</v>
      </c>
      <c r="E11" s="121" t="s">
        <v>158</v>
      </c>
      <c r="F11" s="122" t="s">
        <v>158</v>
      </c>
      <c r="G11" s="194" t="s">
        <v>158</v>
      </c>
    </row>
    <row r="12" spans="2:7" ht="24.75" customHeight="1" thickBot="1">
      <c r="B12" s="30"/>
      <c r="C12" s="113"/>
      <c r="D12" s="163" t="s">
        <v>157</v>
      </c>
      <c r="E12" s="123">
        <f>SUM(E7:E11)</f>
        <v>21343</v>
      </c>
      <c r="F12" s="124">
        <f>SUM(F7:F11)</f>
        <v>15688</v>
      </c>
      <c r="G12" s="125">
        <f>SUM(G7:G11)</f>
        <v>37031</v>
      </c>
    </row>
    <row r="13" spans="2:7" ht="24.75" customHeight="1">
      <c r="B13" s="132"/>
      <c r="C13" s="282" t="s">
        <v>90</v>
      </c>
      <c r="D13" s="301"/>
      <c r="E13" s="141"/>
      <c r="F13" s="142"/>
      <c r="G13" s="143"/>
    </row>
    <row r="14" spans="2:7" ht="24.75" customHeight="1">
      <c r="B14" s="130">
        <v>10701</v>
      </c>
      <c r="C14" s="239"/>
      <c r="D14" s="94" t="s">
        <v>254</v>
      </c>
      <c r="E14" s="190">
        <v>2910</v>
      </c>
      <c r="F14" s="192">
        <v>2708</v>
      </c>
      <c r="G14" s="194">
        <v>5618</v>
      </c>
    </row>
    <row r="15" spans="2:7" ht="24.75" customHeight="1">
      <c r="B15" s="148">
        <v>11202</v>
      </c>
      <c r="C15" s="188"/>
      <c r="D15" s="187" t="s">
        <v>92</v>
      </c>
      <c r="E15" s="189">
        <v>408</v>
      </c>
      <c r="F15" s="191">
        <v>300</v>
      </c>
      <c r="G15" s="193">
        <v>708</v>
      </c>
    </row>
    <row r="16" spans="2:7" ht="24.75" customHeight="1" thickBot="1">
      <c r="B16" s="130">
        <v>12401</v>
      </c>
      <c r="C16" s="133"/>
      <c r="D16" s="136" t="s">
        <v>255</v>
      </c>
      <c r="E16" s="137">
        <v>707</v>
      </c>
      <c r="F16" s="138">
        <v>536</v>
      </c>
      <c r="G16" s="162">
        <v>1243</v>
      </c>
    </row>
    <row r="17" spans="2:7" ht="24.75" customHeight="1" thickBot="1">
      <c r="B17" s="30"/>
      <c r="C17" s="113"/>
      <c r="D17" s="163" t="s">
        <v>91</v>
      </c>
      <c r="E17" s="123">
        <f>SUM(E14:E16)</f>
        <v>4025</v>
      </c>
      <c r="F17" s="124">
        <f>SUM(F14:F16)</f>
        <v>3544</v>
      </c>
      <c r="G17" s="125">
        <f>SUM(G14:G16)</f>
        <v>7569</v>
      </c>
    </row>
    <row r="18" spans="2:7" ht="24.75" customHeight="1">
      <c r="B18" s="132"/>
      <c r="C18" s="282" t="s">
        <v>160</v>
      </c>
      <c r="D18" s="301"/>
      <c r="E18" s="141"/>
      <c r="F18" s="142"/>
      <c r="G18" s="143"/>
    </row>
    <row r="19" spans="2:7" ht="24.75" customHeight="1">
      <c r="B19" s="135">
        <v>11401</v>
      </c>
      <c r="C19" s="195"/>
      <c r="D19" s="196" t="s">
        <v>237</v>
      </c>
      <c r="E19" s="197">
        <v>14128</v>
      </c>
      <c r="F19" s="198">
        <v>1473</v>
      </c>
      <c r="G19" s="201">
        <v>15601</v>
      </c>
    </row>
    <row r="20" spans="2:7" ht="24.75" customHeight="1">
      <c r="B20" s="148">
        <v>11502</v>
      </c>
      <c r="C20" s="188"/>
      <c r="D20" s="187" t="s">
        <v>236</v>
      </c>
      <c r="E20" s="189">
        <v>5131</v>
      </c>
      <c r="F20" s="191">
        <v>7500</v>
      </c>
      <c r="G20" s="193">
        <v>12631</v>
      </c>
    </row>
    <row r="21" spans="2:7" ht="24.75" customHeight="1" thickBot="1">
      <c r="B21" s="130">
        <v>13701</v>
      </c>
      <c r="C21" s="133"/>
      <c r="D21" s="136" t="s">
        <v>256</v>
      </c>
      <c r="E21" s="137">
        <v>14630</v>
      </c>
      <c r="F21" s="138" t="s">
        <v>158</v>
      </c>
      <c r="G21" s="162">
        <v>14630</v>
      </c>
    </row>
    <row r="22" spans="2:7" ht="24.75" customHeight="1" thickBot="1">
      <c r="B22" s="30"/>
      <c r="C22" s="113"/>
      <c r="D22" s="163" t="s">
        <v>161</v>
      </c>
      <c r="E22" s="123">
        <f>SUM(E19:E21)</f>
        <v>33889</v>
      </c>
      <c r="F22" s="124">
        <f>SUM(F19:F21)</f>
        <v>8973</v>
      </c>
      <c r="G22" s="125">
        <f>SUM(G19:G21)</f>
        <v>42862</v>
      </c>
    </row>
    <row r="23" spans="2:7" ht="24.75" customHeight="1">
      <c r="B23" s="132"/>
      <c r="C23" s="282" t="s">
        <v>162</v>
      </c>
      <c r="D23" s="301"/>
      <c r="E23" s="141"/>
      <c r="F23" s="142"/>
      <c r="G23" s="143"/>
    </row>
    <row r="24" spans="2:7" ht="24.75" customHeight="1" thickBot="1">
      <c r="B24" s="130">
        <v>11301</v>
      </c>
      <c r="C24" s="157"/>
      <c r="D24" s="158" t="s">
        <v>163</v>
      </c>
      <c r="E24" s="209">
        <v>16235</v>
      </c>
      <c r="F24" s="211">
        <v>16150</v>
      </c>
      <c r="G24" s="194">
        <v>32385</v>
      </c>
    </row>
    <row r="25" spans="2:7" ht="24.75" customHeight="1" thickBot="1">
      <c r="B25" s="30"/>
      <c r="C25" s="113"/>
      <c r="D25" s="163" t="s">
        <v>164</v>
      </c>
      <c r="E25" s="123">
        <f>SUM(E24:E24)</f>
        <v>16235</v>
      </c>
      <c r="F25" s="124">
        <f>SUM(F24:F24)</f>
        <v>16150</v>
      </c>
      <c r="G25" s="125">
        <f>SUM(G24)</f>
        <v>32385</v>
      </c>
    </row>
    <row r="26" spans="2:7" ht="24.75" customHeight="1">
      <c r="B26" s="132"/>
      <c r="C26" s="282" t="s">
        <v>100</v>
      </c>
      <c r="D26" s="301"/>
      <c r="E26" s="141"/>
      <c r="F26" s="142"/>
      <c r="G26" s="143"/>
    </row>
    <row r="27" spans="2:7" ht="24.75" customHeight="1">
      <c r="B27" s="135">
        <v>11501</v>
      </c>
      <c r="C27" s="195"/>
      <c r="D27" s="196" t="s">
        <v>257</v>
      </c>
      <c r="E27" s="197">
        <v>4686</v>
      </c>
      <c r="F27" s="198">
        <v>3765</v>
      </c>
      <c r="G27" s="201">
        <v>8451</v>
      </c>
    </row>
    <row r="28" spans="2:7" ht="24.75" customHeight="1">
      <c r="B28" s="148">
        <v>13101</v>
      </c>
      <c r="C28" s="188"/>
      <c r="D28" s="161" t="s">
        <v>258</v>
      </c>
      <c r="E28" s="189">
        <v>2</v>
      </c>
      <c r="F28" s="191" t="s">
        <v>158</v>
      </c>
      <c r="G28" s="193">
        <v>2</v>
      </c>
    </row>
    <row r="29" spans="2:7" ht="24.75" customHeight="1" thickBot="1">
      <c r="B29" s="130">
        <v>13102</v>
      </c>
      <c r="C29" s="133"/>
      <c r="D29" s="136" t="s">
        <v>259</v>
      </c>
      <c r="E29" s="137" t="s">
        <v>158</v>
      </c>
      <c r="F29" s="138">
        <v>50</v>
      </c>
      <c r="G29" s="162">
        <v>50</v>
      </c>
    </row>
    <row r="30" spans="2:7" ht="24.75" customHeight="1" thickBot="1">
      <c r="B30" s="30"/>
      <c r="C30" s="113"/>
      <c r="D30" s="163" t="s">
        <v>101</v>
      </c>
      <c r="E30" s="123">
        <f>SUM(E27:E29)</f>
        <v>4688</v>
      </c>
      <c r="F30" s="124">
        <f>SUM(F27:F29)</f>
        <v>3815</v>
      </c>
      <c r="G30" s="125">
        <f>SUM(G27:G29)</f>
        <v>8503</v>
      </c>
    </row>
    <row r="31" spans="2:7" ht="24.75" customHeight="1">
      <c r="B31" s="129"/>
      <c r="C31" s="312" t="s">
        <v>173</v>
      </c>
      <c r="D31" s="313"/>
      <c r="E31" s="114"/>
      <c r="F31" s="184"/>
      <c r="G31" s="116"/>
    </row>
    <row r="32" spans="2:7" ht="24.75" customHeight="1">
      <c r="B32" s="130"/>
      <c r="C32" s="109"/>
      <c r="D32" s="110" t="s">
        <v>175</v>
      </c>
      <c r="E32" s="117"/>
      <c r="F32" s="118"/>
      <c r="G32" s="194"/>
    </row>
    <row r="33" spans="2:7" ht="24.75" customHeight="1">
      <c r="B33" s="130">
        <v>10103</v>
      </c>
      <c r="C33" s="109"/>
      <c r="D33" s="164" t="s">
        <v>178</v>
      </c>
      <c r="E33" s="119">
        <v>7301</v>
      </c>
      <c r="F33" s="120">
        <v>7543</v>
      </c>
      <c r="G33" s="194">
        <v>14844</v>
      </c>
    </row>
    <row r="34" spans="2:7" ht="24.75" customHeight="1">
      <c r="B34" s="130">
        <v>10107</v>
      </c>
      <c r="C34" s="109"/>
      <c r="D34" s="165" t="s">
        <v>176</v>
      </c>
      <c r="E34" s="119">
        <v>5988</v>
      </c>
      <c r="F34" s="120">
        <v>4000</v>
      </c>
      <c r="G34" s="194">
        <v>9988</v>
      </c>
    </row>
    <row r="35" spans="2:7" ht="24.75" customHeight="1">
      <c r="B35" s="130">
        <v>11701</v>
      </c>
      <c r="C35" s="109"/>
      <c r="D35" s="76" t="s">
        <v>110</v>
      </c>
      <c r="E35" s="119">
        <v>13302</v>
      </c>
      <c r="F35" s="120">
        <v>20527</v>
      </c>
      <c r="G35" s="194">
        <v>33829</v>
      </c>
    </row>
    <row r="36" spans="2:7" ht="24.75" customHeight="1">
      <c r="B36" s="130">
        <v>11903</v>
      </c>
      <c r="C36" s="203"/>
      <c r="D36" s="202" t="s">
        <v>180</v>
      </c>
      <c r="E36" s="204">
        <v>8393</v>
      </c>
      <c r="F36" s="206">
        <v>68334</v>
      </c>
      <c r="G36" s="193">
        <v>76727</v>
      </c>
    </row>
    <row r="37" spans="2:7" ht="24.75" customHeight="1">
      <c r="B37" s="130">
        <v>12101</v>
      </c>
      <c r="C37" s="238"/>
      <c r="D37" s="82" t="s">
        <v>109</v>
      </c>
      <c r="E37" s="119">
        <v>12073</v>
      </c>
      <c r="F37" s="120">
        <v>6975</v>
      </c>
      <c r="G37" s="182">
        <v>19048</v>
      </c>
    </row>
    <row r="38" spans="2:7" ht="24.75" customHeight="1">
      <c r="B38" s="130">
        <v>12201</v>
      </c>
      <c r="C38" s="109"/>
      <c r="D38" s="166" t="s">
        <v>239</v>
      </c>
      <c r="E38" s="119">
        <v>578</v>
      </c>
      <c r="F38" s="120">
        <v>1705</v>
      </c>
      <c r="G38" s="194">
        <v>2283</v>
      </c>
    </row>
    <row r="39" spans="2:7" ht="24.75" customHeight="1">
      <c r="B39" s="130">
        <v>12301</v>
      </c>
      <c r="C39" s="109"/>
      <c r="D39" s="75" t="s">
        <v>179</v>
      </c>
      <c r="E39" s="119">
        <v>9103</v>
      </c>
      <c r="F39" s="120">
        <v>15504</v>
      </c>
      <c r="G39" s="194">
        <v>24607</v>
      </c>
    </row>
    <row r="40" spans="2:7" ht="24.75" customHeight="1">
      <c r="B40" s="130">
        <v>13201</v>
      </c>
      <c r="C40" s="109"/>
      <c r="D40" s="75" t="s">
        <v>240</v>
      </c>
      <c r="E40" s="119" t="s">
        <v>158</v>
      </c>
      <c r="F40" s="120" t="s">
        <v>158</v>
      </c>
      <c r="G40" s="194" t="s">
        <v>158</v>
      </c>
    </row>
    <row r="41" spans="2:7" ht="24.75" customHeight="1">
      <c r="B41" s="130">
        <v>13301</v>
      </c>
      <c r="C41" s="109"/>
      <c r="D41" s="110" t="s">
        <v>262</v>
      </c>
      <c r="E41" s="119" t="s">
        <v>158</v>
      </c>
      <c r="F41" s="120" t="s">
        <v>158</v>
      </c>
      <c r="G41" s="194" t="s">
        <v>158</v>
      </c>
    </row>
    <row r="42" spans="2:7" ht="24.75" customHeight="1">
      <c r="B42" s="130">
        <v>13401</v>
      </c>
      <c r="C42" s="109"/>
      <c r="D42" s="110" t="s">
        <v>261</v>
      </c>
      <c r="E42" s="121" t="s">
        <v>158</v>
      </c>
      <c r="F42" s="122" t="s">
        <v>158</v>
      </c>
      <c r="G42" s="194" t="s">
        <v>158</v>
      </c>
    </row>
    <row r="43" spans="2:7" ht="24.75" customHeight="1">
      <c r="B43" s="130">
        <v>13501</v>
      </c>
      <c r="C43" s="109"/>
      <c r="D43" s="110" t="s">
        <v>260</v>
      </c>
      <c r="E43" s="121">
        <v>13</v>
      </c>
      <c r="F43" s="122">
        <v>6</v>
      </c>
      <c r="G43" s="194">
        <v>19</v>
      </c>
    </row>
    <row r="44" spans="2:7" ht="24.75" customHeight="1">
      <c r="B44" s="131">
        <v>14401</v>
      </c>
      <c r="C44" s="111"/>
      <c r="D44" s="112" t="s">
        <v>264</v>
      </c>
      <c r="E44" s="121">
        <v>109</v>
      </c>
      <c r="F44" s="122">
        <v>500</v>
      </c>
      <c r="G44" s="194">
        <v>609</v>
      </c>
    </row>
    <row r="45" spans="2:7" ht="24.75" customHeight="1" thickBot="1">
      <c r="B45" s="130">
        <v>14901</v>
      </c>
      <c r="C45" s="109"/>
      <c r="D45" s="75" t="s">
        <v>265</v>
      </c>
      <c r="E45" s="174">
        <v>3420</v>
      </c>
      <c r="F45" s="175">
        <v>494</v>
      </c>
      <c r="G45" s="194">
        <v>3914</v>
      </c>
    </row>
    <row r="46" spans="2:7" ht="24.75" customHeight="1" thickBot="1">
      <c r="B46" s="30"/>
      <c r="C46" s="113"/>
      <c r="D46" s="163" t="s">
        <v>174</v>
      </c>
      <c r="E46" s="123">
        <f>SUM(E33:E45)</f>
        <v>60280</v>
      </c>
      <c r="F46" s="124">
        <f>SUM(F33:F45)</f>
        <v>125588</v>
      </c>
      <c r="G46" s="125">
        <f>SUM(G33:G45)</f>
        <v>185868</v>
      </c>
    </row>
    <row r="47" spans="2:7" ht="24.75" customHeight="1">
      <c r="B47" s="129"/>
      <c r="C47" s="282" t="s">
        <v>181</v>
      </c>
      <c r="D47" s="283"/>
      <c r="E47" s="114"/>
      <c r="F47" s="184"/>
      <c r="G47" s="116"/>
    </row>
    <row r="48" spans="2:7" ht="24.75" customHeight="1">
      <c r="B48" s="130">
        <v>10801</v>
      </c>
      <c r="C48" s="109"/>
      <c r="D48" s="91" t="s">
        <v>113</v>
      </c>
      <c r="E48" s="205">
        <v>8867</v>
      </c>
      <c r="F48" s="173">
        <v>2000</v>
      </c>
      <c r="G48" s="194">
        <v>10867</v>
      </c>
    </row>
    <row r="49" spans="2:7" ht="24.75" customHeight="1">
      <c r="B49" s="130">
        <v>11203</v>
      </c>
      <c r="C49" s="111"/>
      <c r="D49" s="75" t="s">
        <v>111</v>
      </c>
      <c r="E49" s="119">
        <v>1369</v>
      </c>
      <c r="F49" s="120">
        <v>203</v>
      </c>
      <c r="G49" s="194">
        <v>1572</v>
      </c>
    </row>
    <row r="50" spans="2:7" ht="24.75" customHeight="1">
      <c r="B50" s="130">
        <v>11407</v>
      </c>
      <c r="C50" s="203"/>
      <c r="D50" s="213" t="s">
        <v>266</v>
      </c>
      <c r="E50" s="204">
        <v>1122</v>
      </c>
      <c r="F50" s="206">
        <v>1609</v>
      </c>
      <c r="G50" s="193">
        <v>2731</v>
      </c>
    </row>
    <row r="51" spans="2:7" ht="24.75" customHeight="1">
      <c r="B51" s="130">
        <v>11601</v>
      </c>
      <c r="C51" s="238"/>
      <c r="D51" s="75" t="s">
        <v>21</v>
      </c>
      <c r="E51" s="119">
        <v>6018</v>
      </c>
      <c r="F51" s="120" t="s">
        <v>158</v>
      </c>
      <c r="G51" s="182">
        <v>6018</v>
      </c>
    </row>
    <row r="52" spans="2:7" ht="24.75" customHeight="1" thickBot="1">
      <c r="B52" s="130">
        <v>13801</v>
      </c>
      <c r="C52" s="111"/>
      <c r="D52" s="76" t="s">
        <v>13</v>
      </c>
      <c r="E52" s="171">
        <v>21</v>
      </c>
      <c r="F52" s="172">
        <v>296</v>
      </c>
      <c r="G52" s="201">
        <v>317</v>
      </c>
    </row>
    <row r="53" spans="2:7" ht="24.75" customHeight="1" thickBot="1">
      <c r="B53" s="30"/>
      <c r="C53" s="113"/>
      <c r="D53" s="163" t="s">
        <v>174</v>
      </c>
      <c r="E53" s="123">
        <f>SUM(E48:E52)</f>
        <v>17397</v>
      </c>
      <c r="F53" s="124">
        <f>SUM(F48:F52)</f>
        <v>4108</v>
      </c>
      <c r="G53" s="125">
        <f>SUM(G48:G52)</f>
        <v>21505</v>
      </c>
    </row>
    <row r="54" spans="2:7" ht="24.75" customHeight="1">
      <c r="B54" s="132"/>
      <c r="C54" s="282" t="s">
        <v>189</v>
      </c>
      <c r="D54" s="301"/>
      <c r="E54" s="141"/>
      <c r="F54" s="142"/>
      <c r="G54" s="143"/>
    </row>
    <row r="55" spans="2:7" ht="24.75" customHeight="1">
      <c r="B55" s="135">
        <v>11001</v>
      </c>
      <c r="C55" s="177"/>
      <c r="D55" s="91" t="s">
        <v>8</v>
      </c>
      <c r="E55" s="197">
        <v>31793</v>
      </c>
      <c r="F55" s="198">
        <v>21711</v>
      </c>
      <c r="G55" s="201">
        <v>53504</v>
      </c>
    </row>
    <row r="56" spans="2:7" ht="24.75" customHeight="1" thickBot="1">
      <c r="B56" s="149">
        <v>11901</v>
      </c>
      <c r="C56" s="186"/>
      <c r="D56" s="207" t="s">
        <v>120</v>
      </c>
      <c r="E56" s="208">
        <v>14625</v>
      </c>
      <c r="F56" s="210">
        <v>5809</v>
      </c>
      <c r="G56" s="212">
        <v>20434</v>
      </c>
    </row>
    <row r="57" spans="2:7" ht="24.75" customHeight="1" thickBot="1">
      <c r="B57" s="30"/>
      <c r="C57" s="113"/>
      <c r="D57" s="163" t="s">
        <v>190</v>
      </c>
      <c r="E57" s="123">
        <f>SUM(E55:E56)</f>
        <v>46418</v>
      </c>
      <c r="F57" s="124">
        <f>SUM(F55:F56)</f>
        <v>27520</v>
      </c>
      <c r="G57" s="125">
        <f>SUM(G55:G56)</f>
        <v>73938</v>
      </c>
    </row>
    <row r="58" spans="2:7" ht="24.75" customHeight="1">
      <c r="B58" s="132"/>
      <c r="C58" s="282" t="s">
        <v>117</v>
      </c>
      <c r="D58" s="283"/>
      <c r="E58" s="141"/>
      <c r="F58" s="142"/>
      <c r="G58" s="143"/>
    </row>
    <row r="59" spans="2:7" ht="24.75" customHeight="1">
      <c r="B59" s="130">
        <v>11101</v>
      </c>
      <c r="C59" s="176"/>
      <c r="D59" s="91" t="s">
        <v>19</v>
      </c>
      <c r="E59" s="197">
        <v>23741</v>
      </c>
      <c r="F59" s="198">
        <v>7146</v>
      </c>
      <c r="G59" s="194">
        <v>30887</v>
      </c>
    </row>
    <row r="60" spans="2:7" ht="24.75" customHeight="1" thickBot="1">
      <c r="B60" s="130">
        <v>14201</v>
      </c>
      <c r="C60" s="134"/>
      <c r="D60" s="82" t="s">
        <v>267</v>
      </c>
      <c r="E60" s="174">
        <v>1895</v>
      </c>
      <c r="F60" s="175">
        <v>125</v>
      </c>
      <c r="G60" s="194">
        <v>2020</v>
      </c>
    </row>
    <row r="61" spans="2:7" ht="24.75" customHeight="1" thickBot="1">
      <c r="B61" s="30"/>
      <c r="C61" s="113"/>
      <c r="D61" s="163" t="s">
        <v>118</v>
      </c>
      <c r="E61" s="123">
        <f>SUM(E59:E60)</f>
        <v>25636</v>
      </c>
      <c r="F61" s="124">
        <f>SUM(F59:F60)</f>
        <v>7271</v>
      </c>
      <c r="G61" s="125">
        <f>SUM(G59:G60)</f>
        <v>32907</v>
      </c>
    </row>
    <row r="62" spans="2:7" ht="24.75" customHeight="1">
      <c r="B62" s="132"/>
      <c r="C62" s="282" t="s">
        <v>187</v>
      </c>
      <c r="D62" s="301"/>
      <c r="E62" s="141"/>
      <c r="F62" s="142"/>
      <c r="G62" s="143"/>
    </row>
    <row r="63" spans="2:7" ht="24.75" customHeight="1" thickBot="1">
      <c r="B63" s="130">
        <v>14203</v>
      </c>
      <c r="C63" s="157"/>
      <c r="D63" s="158" t="s">
        <v>273</v>
      </c>
      <c r="E63" s="209">
        <v>1450</v>
      </c>
      <c r="F63" s="211">
        <v>570</v>
      </c>
      <c r="G63" s="194">
        <v>2020</v>
      </c>
    </row>
    <row r="64" spans="2:7" ht="24.75" customHeight="1" thickBot="1">
      <c r="B64" s="30"/>
      <c r="C64" s="113"/>
      <c r="D64" s="163" t="s">
        <v>188</v>
      </c>
      <c r="E64" s="123">
        <f>SUM(E63)</f>
        <v>1450</v>
      </c>
      <c r="F64" s="124">
        <f>SUM(F63:F63)</f>
        <v>570</v>
      </c>
      <c r="G64" s="125">
        <f>SUM(E64:F64)</f>
        <v>2020</v>
      </c>
    </row>
    <row r="65" spans="2:7" ht="24.75" customHeight="1">
      <c r="B65" s="132"/>
      <c r="C65" s="282" t="s">
        <v>193</v>
      </c>
      <c r="D65" s="283"/>
      <c r="E65" s="141"/>
      <c r="F65" s="142"/>
      <c r="G65" s="143"/>
    </row>
    <row r="66" spans="2:7" ht="24.75" customHeight="1">
      <c r="B66" s="130">
        <v>11801</v>
      </c>
      <c r="C66" s="176"/>
      <c r="D66" s="91" t="s">
        <v>23</v>
      </c>
      <c r="E66" s="197">
        <v>22496</v>
      </c>
      <c r="F66" s="198">
        <v>15771</v>
      </c>
      <c r="G66" s="194">
        <v>38267</v>
      </c>
    </row>
    <row r="67" spans="2:7" ht="24.75" customHeight="1" thickBot="1">
      <c r="B67" s="130">
        <v>12001</v>
      </c>
      <c r="C67" s="134"/>
      <c r="D67" s="75" t="s">
        <v>7</v>
      </c>
      <c r="E67" s="174">
        <v>2931</v>
      </c>
      <c r="F67" s="175">
        <v>2200</v>
      </c>
      <c r="G67" s="194">
        <v>5131</v>
      </c>
    </row>
    <row r="68" spans="2:7" ht="24.75" customHeight="1" thickBot="1">
      <c r="B68" s="30"/>
      <c r="C68" s="113"/>
      <c r="D68" s="163" t="s">
        <v>194</v>
      </c>
      <c r="E68" s="123">
        <f>SUM(E66:E67)</f>
        <v>25427</v>
      </c>
      <c r="F68" s="124">
        <f>SUM(F66:F67)</f>
        <v>17971</v>
      </c>
      <c r="G68" s="125">
        <f>SUM(G66:G67)</f>
        <v>43398</v>
      </c>
    </row>
    <row r="69" spans="2:7" ht="24.75" customHeight="1">
      <c r="B69" s="132"/>
      <c r="C69" s="282" t="s">
        <v>123</v>
      </c>
      <c r="D69" s="283"/>
      <c r="E69" s="141"/>
      <c r="F69" s="142"/>
      <c r="G69" s="143"/>
    </row>
    <row r="70" spans="2:7" ht="24.75" customHeight="1">
      <c r="B70" s="135">
        <v>10901</v>
      </c>
      <c r="C70" s="177"/>
      <c r="D70" s="91" t="s">
        <v>5</v>
      </c>
      <c r="E70" s="197">
        <v>9465</v>
      </c>
      <c r="F70" s="198">
        <v>7247</v>
      </c>
      <c r="G70" s="201">
        <v>16712</v>
      </c>
    </row>
    <row r="71" spans="2:7" ht="24.75" customHeight="1">
      <c r="B71" s="149">
        <v>10905</v>
      </c>
      <c r="C71" s="178"/>
      <c r="D71" s="82" t="s">
        <v>268</v>
      </c>
      <c r="E71" s="180">
        <v>3496</v>
      </c>
      <c r="F71" s="181" t="s">
        <v>158</v>
      </c>
      <c r="G71" s="182">
        <v>3496</v>
      </c>
    </row>
    <row r="72" spans="2:7" ht="24.75" customHeight="1">
      <c r="B72" s="148">
        <v>12501</v>
      </c>
      <c r="C72" s="147"/>
      <c r="D72" s="179" t="s">
        <v>195</v>
      </c>
      <c r="E72" s="189">
        <v>360</v>
      </c>
      <c r="F72" s="191">
        <v>1500</v>
      </c>
      <c r="G72" s="182">
        <v>1860</v>
      </c>
    </row>
    <row r="73" spans="2:7" ht="24.75" customHeight="1" thickBot="1">
      <c r="B73" s="135">
        <v>14202</v>
      </c>
      <c r="C73" s="146"/>
      <c r="D73" s="236" t="s">
        <v>269</v>
      </c>
      <c r="E73" s="139">
        <v>2550</v>
      </c>
      <c r="F73" s="140">
        <v>2950</v>
      </c>
      <c r="G73" s="194">
        <v>5500</v>
      </c>
    </row>
    <row r="74" spans="2:7" ht="24.75" customHeight="1" thickBot="1">
      <c r="B74" s="30"/>
      <c r="C74" s="113"/>
      <c r="D74" s="163" t="s">
        <v>272</v>
      </c>
      <c r="E74" s="123">
        <f>SUM(E70:E73)</f>
        <v>15871</v>
      </c>
      <c r="F74" s="124">
        <f>SUM(F70:F73)</f>
        <v>11697</v>
      </c>
      <c r="G74" s="125">
        <f>SUM(G70:G73)</f>
        <v>27568</v>
      </c>
    </row>
    <row r="75" spans="2:7" ht="24.75" customHeight="1" thickBot="1">
      <c r="B75" s="30"/>
      <c r="C75" s="113"/>
      <c r="D75" s="163" t="s">
        <v>271</v>
      </c>
      <c r="E75" s="123">
        <f>SUM(E74,E68,E64,E61,E57,E53,E46,E30,E25,E22,E17,E12)</f>
        <v>272659</v>
      </c>
      <c r="F75" s="124">
        <f>SUM(F74,F68,F64,F61,F57,F53,F46,F30,F25,F22,F17,F12)</f>
        <v>242895</v>
      </c>
      <c r="G75" s="125">
        <f>SUM(G74,G68,G64,G61,G57,G53,G46,G30,G25,G22,G17,G12)</f>
        <v>515554</v>
      </c>
    </row>
    <row r="76" spans="2:7" ht="24.75" customHeight="1" thickBot="1">
      <c r="B76" s="30"/>
      <c r="C76" s="113"/>
      <c r="D76" s="163" t="s">
        <v>270</v>
      </c>
      <c r="E76" s="123"/>
      <c r="F76" s="124"/>
      <c r="G76" s="125">
        <v>235000</v>
      </c>
    </row>
  </sheetData>
  <sheetProtection/>
  <mergeCells count="20">
    <mergeCell ref="E4:E5"/>
    <mergeCell ref="C69:D69"/>
    <mergeCell ref="C54:D54"/>
    <mergeCell ref="C58:D58"/>
    <mergeCell ref="C62:D62"/>
    <mergeCell ref="C65:D65"/>
    <mergeCell ref="C23:D23"/>
    <mergeCell ref="C26:D26"/>
    <mergeCell ref="C31:D31"/>
    <mergeCell ref="C47:D47"/>
    <mergeCell ref="F4:F5"/>
    <mergeCell ref="G4:G5"/>
    <mergeCell ref="C6:D6"/>
    <mergeCell ref="C13:D13"/>
    <mergeCell ref="C18:D18"/>
    <mergeCell ref="B1:G1"/>
    <mergeCell ref="B2:G2"/>
    <mergeCell ref="E3:G3"/>
    <mergeCell ref="B4:B5"/>
    <mergeCell ref="C4:D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علاء الدين يحيى محمد على النمر</dc:creator>
  <cp:keywords/>
  <dc:description/>
  <cp:lastModifiedBy>Hassan Salim Said Al-Sabari</cp:lastModifiedBy>
  <cp:lastPrinted>2012-07-02T08:23:27Z</cp:lastPrinted>
  <dcterms:created xsi:type="dcterms:W3CDTF">1997-12-17T10:14:40Z</dcterms:created>
  <dcterms:modified xsi:type="dcterms:W3CDTF">2012-07-11T06:57:17Z</dcterms:modified>
  <cp:category/>
  <cp:version/>
  <cp:contentType/>
  <cp:contentStatus/>
</cp:coreProperties>
</file>