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2"/>
  </bookViews>
  <sheets>
    <sheet name="1" sheetId="1" r:id="rId1"/>
    <sheet name="2" sheetId="2" r:id="rId2"/>
    <sheet name="2-1" sheetId="3" r:id="rId3"/>
    <sheet name="3" sheetId="4" r:id="rId4"/>
    <sheet name="3-1" sheetId="5" r:id="rId5"/>
    <sheet name="4" sheetId="6" r:id="rId6"/>
  </sheets>
  <definedNames/>
  <calcPr fullCalcOnLoad="1"/>
</workbook>
</file>

<file path=xl/sharedStrings.xml><?xml version="1.0" encoding="utf-8"?>
<sst xmlns="http://schemas.openxmlformats.org/spreadsheetml/2006/main" count="335" uniqueCount="258">
  <si>
    <t>جدول رقم (1)</t>
  </si>
  <si>
    <t>(مليون ريال عماني)</t>
  </si>
  <si>
    <t>جدول رقم (2)</t>
  </si>
  <si>
    <t>جدول رقم (3)</t>
  </si>
  <si>
    <t>جدول رقم (4)</t>
  </si>
  <si>
    <t>وزارة التجــارة والصناعـــة</t>
  </si>
  <si>
    <t>وزارة الخارجيـــــــــــــــــــــــة</t>
  </si>
  <si>
    <t>وزارة البريد والبرق والهاتـــف</t>
  </si>
  <si>
    <t>وزارة النفـــــط والمعــــــــــادن</t>
  </si>
  <si>
    <t xml:space="preserve">1)   صافي ايرادات النفـــــــط </t>
  </si>
  <si>
    <t>( الاف الريال عماني )</t>
  </si>
  <si>
    <t>( الاف ريال عماني )</t>
  </si>
  <si>
    <t>مكتب مستشار جلالة السلطان لشئون التخطيط العمراني</t>
  </si>
  <si>
    <t>مكتب نائــب رئيس الوزراء للشــؤون القانونية</t>
  </si>
  <si>
    <t>الهيئة القومية للكشافات والمرشـدات</t>
  </si>
  <si>
    <t>26)  جملة وسائل التمويـل</t>
  </si>
  <si>
    <t>مكتب الممثل الخاص لجلالة السلطان</t>
  </si>
  <si>
    <t>تقديرات الموازنة</t>
  </si>
  <si>
    <t>التفاصيـــــــــــــــــل</t>
  </si>
  <si>
    <t>_</t>
  </si>
  <si>
    <t xml:space="preserve">الايرادات المقدرة </t>
  </si>
  <si>
    <t>البيـــــــــــــــــان</t>
  </si>
  <si>
    <t>سكرتارية مجلس الوزراء</t>
  </si>
  <si>
    <t>وزارة الماليـــــــــة والاقتصـاد</t>
  </si>
  <si>
    <t>وزارة الزراعــة والأسمـــاك</t>
  </si>
  <si>
    <t>هيئة حسم المنازعات التجاريـة</t>
  </si>
  <si>
    <t>وزارة التراث القومي والثقافــــــــــة</t>
  </si>
  <si>
    <t>ديوان البلاط السلطانـي</t>
  </si>
  <si>
    <t>وزارة المواصــــــــــــــــــــلات</t>
  </si>
  <si>
    <t>الموازنة العامة للدولة للسنة المالية 1989</t>
  </si>
  <si>
    <t>أولا : الايـــــــــــــــــرادات :</t>
  </si>
  <si>
    <t>2)   ايرادات الغـــــاز الطبيعي</t>
  </si>
  <si>
    <t>4)   ايرادات رأسماليـــــــــــــة</t>
  </si>
  <si>
    <t>3)   ايرادات جاريـة أخــــــرى</t>
  </si>
  <si>
    <r>
      <t>ثانيا : المصروفات والأقراض والمساهمات</t>
    </r>
    <r>
      <rPr>
        <b/>
        <sz val="16"/>
        <color indexed="12"/>
        <rFont val="PT Bold Heading"/>
        <family val="0"/>
      </rPr>
      <t xml:space="preserve"> :</t>
    </r>
  </si>
  <si>
    <t xml:space="preserve">   المصروفات الجاريــــــــة : </t>
  </si>
  <si>
    <t>5)   استردادات رأسماليــــــــة</t>
  </si>
  <si>
    <t xml:space="preserve">6)   اجمالي الايــــــــــرادات </t>
  </si>
  <si>
    <t xml:space="preserve">7)  الدفـاع والامـن القومي </t>
  </si>
  <si>
    <t>8)  الوزارات المدنيـــــــــة</t>
  </si>
  <si>
    <t>9)  فوائـــــد على القروض</t>
  </si>
  <si>
    <t>10)  حصة الحكومة في المصروفات المتكررة لشركة تنمية نفط عمان المحدودة.</t>
  </si>
  <si>
    <t>11)  جملة المصروفــات الجارية</t>
  </si>
  <si>
    <t xml:space="preserve">    المصروفات الرأسماليـــــــــة :</t>
  </si>
  <si>
    <t>12)  تكاليف المشروعات للوزارات المدنية</t>
  </si>
  <si>
    <t>13)  التنقيب عن الغــــــــــــــــــاز الطبيعي</t>
  </si>
  <si>
    <t>14)  حصة الحكومة في المصروفات الانمائية لشركة تنمية نفط عمان المحدودة.</t>
  </si>
  <si>
    <t>15)  مصروفات المعدات والاثاث للوزارات المدنيــة</t>
  </si>
  <si>
    <t>16)  جملة المصروفات الرأسماليـــــــة</t>
  </si>
  <si>
    <t xml:space="preserve">    الأقراض والمساهمـــــــــات :</t>
  </si>
  <si>
    <t>17)  القطاع الصناعـــــــــي</t>
  </si>
  <si>
    <t>18)  بنك الاسكـــان العماني</t>
  </si>
  <si>
    <t>19)  بنك تنمية عمـــــــــــان</t>
  </si>
  <si>
    <t>20)  بنك عمان للزراعة والأسماك</t>
  </si>
  <si>
    <t>21)  مؤسسات دولية واقليمية ومحلية</t>
  </si>
  <si>
    <t>22)  جملة الأقراض والمساهمـــــــــات</t>
  </si>
  <si>
    <t>23)  اجمالي المصروفات والاقراض والمساهمات(11 + 16 + 22)</t>
  </si>
  <si>
    <t>24)  العجز الجاري (6 - 23 )</t>
  </si>
  <si>
    <t>ثالثا : وسائل التمويــــــــــل :</t>
  </si>
  <si>
    <t xml:space="preserve">      - قروض متوقع استلامها</t>
  </si>
  <si>
    <t xml:space="preserve">      ناقص : القروض المتوقع سدادها</t>
  </si>
  <si>
    <t>25)  صافي المعونــــات</t>
  </si>
  <si>
    <t>26)  صافي الاقتــــــــراض</t>
  </si>
  <si>
    <t>27)  استخدام أرصدة الدولة</t>
  </si>
  <si>
    <t>27)  باقي العجـــــــــــــــــز (24 - 28)</t>
  </si>
  <si>
    <t>تقديرات الايرادات الجارية الأخرى للسنة المالية 1989 (حسب البنود)</t>
  </si>
  <si>
    <t>رقــم الحســــــاب</t>
  </si>
  <si>
    <t>بند</t>
  </si>
  <si>
    <t>فصل</t>
  </si>
  <si>
    <t>باب</t>
  </si>
  <si>
    <t>لعام 1989</t>
  </si>
  <si>
    <t xml:space="preserve">   الاجمـــــــــــالـي ( أ + ب )</t>
  </si>
  <si>
    <t xml:space="preserve">   ضريبة الدخل على الشركات والمؤسسات</t>
  </si>
  <si>
    <t xml:space="preserve">   ضريبة المرتبات (مساهمة الشركات في مشاريع التدريب المهني)</t>
  </si>
  <si>
    <t xml:space="preserve">   رخص ممارسة الاعمال التجارية</t>
  </si>
  <si>
    <t xml:space="preserve">   رسوم فنادق وملاهي</t>
  </si>
  <si>
    <t xml:space="preserve">   رخص محلية مختلفة</t>
  </si>
  <si>
    <t xml:space="preserve">   ايرادات بيع الكهربــــاء</t>
  </si>
  <si>
    <t xml:space="preserve">   ايرادات كهرباء مختلفة</t>
  </si>
  <si>
    <t xml:space="preserve">   ايرادات بيع الميــــاة</t>
  </si>
  <si>
    <t xml:space="preserve">   ايرادات مياة مختلفة</t>
  </si>
  <si>
    <t xml:space="preserve">   ايرادات البريـــــــــد</t>
  </si>
  <si>
    <t xml:space="preserve">   ايرادات المطــارات</t>
  </si>
  <si>
    <t xml:space="preserve">   ايرادات الموانــــيء</t>
  </si>
  <si>
    <t xml:space="preserve">   فائض الهيئات العامــــــــــــــــــة</t>
  </si>
  <si>
    <t xml:space="preserve">   ايرادات تأجير عقارات حكومية</t>
  </si>
  <si>
    <t xml:space="preserve">   أرباح الاستثمارات الحكوميـــــة</t>
  </si>
  <si>
    <t xml:space="preserve">   فوائد على ودائع البنوك والقروض المدنية</t>
  </si>
  <si>
    <t xml:space="preserve">   رسوم الهجرة والجـــــــــــوازات</t>
  </si>
  <si>
    <t xml:space="preserve">   رسوم وأتعاب أدارية مختلفـــــة</t>
  </si>
  <si>
    <t xml:space="preserve">   تعويضات وغرامات وجزاءات</t>
  </si>
  <si>
    <t xml:space="preserve">   ايرادات تعديــــــــــــــــن </t>
  </si>
  <si>
    <t xml:space="preserve">   مبيعات مواد غذائيـــــــة</t>
  </si>
  <si>
    <t xml:space="preserve">   ايرادات زراعية مختلفة</t>
  </si>
  <si>
    <t xml:space="preserve">   ايرادات الاسمــــــــــاك</t>
  </si>
  <si>
    <t xml:space="preserve">   ايرادات طبيـــــــــــــــة</t>
  </si>
  <si>
    <t xml:space="preserve">   مبيعات سلع بأسعار مخفضة</t>
  </si>
  <si>
    <t xml:space="preserve">   ايرادات متنوعـــــــــــة</t>
  </si>
  <si>
    <t xml:space="preserve">   ايرادات أخــــــــــــرى</t>
  </si>
  <si>
    <t xml:space="preserve">   جملة الايرادات غير الضريبية</t>
  </si>
  <si>
    <t xml:space="preserve">   جملة ايـــــــرادات الضرائب والرسوم</t>
  </si>
  <si>
    <t xml:space="preserve"> أ - ايـــــــرادات الضرائب والرسوم :</t>
  </si>
  <si>
    <t xml:space="preserve"> ب - ايـــــــرادات غير ضريبية :</t>
  </si>
  <si>
    <t xml:space="preserve">   رسوم المعاملات العقاريـــــــــــــة</t>
  </si>
  <si>
    <t xml:space="preserve">   رسوم البلدية على الايجــــــــارات</t>
  </si>
  <si>
    <t xml:space="preserve">   رخص وسائل النقـــل</t>
  </si>
  <si>
    <t xml:space="preserve">   رسوم امتياز مرافــق</t>
  </si>
  <si>
    <t xml:space="preserve">   رسوم جمركيــــــــــة</t>
  </si>
  <si>
    <t>رقــم</t>
  </si>
  <si>
    <t>الموازنة</t>
  </si>
  <si>
    <t>الــــوزارة / الدائـــــــرة</t>
  </si>
  <si>
    <t>تقديرات الايرادات الأخرى للسنة المالية 1989</t>
  </si>
  <si>
    <t>جدول رقم (1/2)</t>
  </si>
  <si>
    <t>(1) قطاع الخدمات العامه</t>
  </si>
  <si>
    <t>الأمانة العامة للمجلس الاستشاري للدولة</t>
  </si>
  <si>
    <t>وزارة المالية والاقتصاد مخصصات الوزراء والوكلاء</t>
  </si>
  <si>
    <t>جملة قطاع الخدمات العامة</t>
  </si>
  <si>
    <t>(3) قطاع الأمن والنظام العام :</t>
  </si>
  <si>
    <t>جملة قطاع الأمن والنظام العام</t>
  </si>
  <si>
    <t>وزارة العدل والاوقاف والشؤون الاسلامية (شئون العدل)</t>
  </si>
  <si>
    <t>شرطة عمـــــــــــــان السلطانية</t>
  </si>
  <si>
    <t>المحكمـــــــــــــــة الجــــــــزائية</t>
  </si>
  <si>
    <t>محافظــــــــــــــــــــة مسقـــــــط</t>
  </si>
  <si>
    <t>وزارة الداخلية ومراكــز الحدود</t>
  </si>
  <si>
    <t>(4) قطــــاع التعليم :</t>
  </si>
  <si>
    <t>جملة قطــــاع التعليم</t>
  </si>
  <si>
    <t>(5) قطــــاع الصحة :</t>
  </si>
  <si>
    <t>جملة قطــــاع الصحة</t>
  </si>
  <si>
    <t>وزارة الصحـــــــــــــــــــة</t>
  </si>
  <si>
    <t>(6) قطاع الضمان والرعاية الاجتماعية :</t>
  </si>
  <si>
    <t>جملة قطاع الضمان والرعاية الاجتماعية</t>
  </si>
  <si>
    <t>وزارة الشؤون الاجتماعية والعمل (التدريب المهني)</t>
  </si>
  <si>
    <t>وزارة التربية والتعليم الشبــــــــاب (شئون الشبــاب)</t>
  </si>
  <si>
    <t>مجلس الخدمة المدنية ووزارة الخدمة المدنية</t>
  </si>
  <si>
    <t>وزارة الشؤون الاجتماعية والعمـــــــــــــــــل</t>
  </si>
  <si>
    <t>جملة قطاع الاسكان</t>
  </si>
  <si>
    <t>ديوان البلاط السلطانـي (بلدية مسقط ومكتب تطوير صحار)</t>
  </si>
  <si>
    <t>مكتب وزير الدولة ووالي ظفار</t>
  </si>
  <si>
    <t>وزارة البلديات الاقليميــــــــــــة</t>
  </si>
  <si>
    <t>وزارة الكهربــاء والميــــــــــــاه</t>
  </si>
  <si>
    <t>وزارة الاسكـــــــــــــــــــــــــــان</t>
  </si>
  <si>
    <t>وزارة العدل والاوقاف والشؤون الاسلامية (الشئون الاسلامية)</t>
  </si>
  <si>
    <t>جملة قطاع الثقافة والشئون الدينية</t>
  </si>
  <si>
    <t>وزارة التراث القومي والثقافة</t>
  </si>
  <si>
    <t>وزارة الاعـــــــــــــــــــــــــلام</t>
  </si>
  <si>
    <t>جملة قطاع الطاقة والوقـــود</t>
  </si>
  <si>
    <t>(7) قطاع الاسكان :</t>
  </si>
  <si>
    <t>(8) قطاع الثقافة والشئون الدينية :</t>
  </si>
  <si>
    <t>(9) قطاع الطاقة والوقـــود :</t>
  </si>
  <si>
    <t>(10) قطاع الزراعة وشئون الغابات والأسماك والصيد :</t>
  </si>
  <si>
    <t>جملة قطاع الزراعة وشئون الغابات والأسماك والصيد</t>
  </si>
  <si>
    <t>الهيئة العامة للمواصلات السلكية واللاسلكية</t>
  </si>
  <si>
    <t>وزارة الكهربــاء والميـــــــــــاه (قطاع الكهرباء)</t>
  </si>
  <si>
    <t>(12) قطاع النقل والمواصــــــلات :</t>
  </si>
  <si>
    <t>جملة قطاع النقل والمواصــــــــلات</t>
  </si>
  <si>
    <t>(13) شئون اقتصادية أخـــــــرى :</t>
  </si>
  <si>
    <t>جملة شئون اقتصادية أخـــــــرى</t>
  </si>
  <si>
    <t>البنك المركزي العمانـــــــــي</t>
  </si>
  <si>
    <t>الاخـــــــــــــــــرى :</t>
  </si>
  <si>
    <t>وزارة الماليـــــــــة والاقتصـاد (تمويل مؤسسات أخرى)</t>
  </si>
  <si>
    <t>جملة قطاع الاخـــــــــــــــــرى</t>
  </si>
  <si>
    <t>الاجمـــــــــــــــــــــــــــــــــالي</t>
  </si>
  <si>
    <t>تقديرات اليرادات والاستردادات الرأسمالية للسنة المالية 1989 (حسب البنود)</t>
  </si>
  <si>
    <t xml:space="preserve"> ايرادات رأسماليـــــــة :</t>
  </si>
  <si>
    <t xml:space="preserve">   ايرادات بيع مساكن اجتماعية ومباني حكومية</t>
  </si>
  <si>
    <t xml:space="preserve">   ايرادات بيع أراضـــــــــي حكوميــــــــــــــــــة</t>
  </si>
  <si>
    <t xml:space="preserve">   اجمالي تقديرات الايرادات الرأسمالية</t>
  </si>
  <si>
    <t>استردادات رأسمالية :</t>
  </si>
  <si>
    <t xml:space="preserve">   استردادات اقساط القروض :</t>
  </si>
  <si>
    <t xml:space="preserve">     استرداد قروض من هيئات ومؤسسات عامـة وغيرهـا</t>
  </si>
  <si>
    <t xml:space="preserve">     بيع الاستثمارات في هيئات ومؤسسات عامة وخاصـة</t>
  </si>
  <si>
    <t xml:space="preserve">   بيع استثمــــــــــــــــــــارات :</t>
  </si>
  <si>
    <t>تقديرات الايرادات والاستردادات الرأسمالية</t>
  </si>
  <si>
    <t>حسب التخصصات الوظيفية للوزارات المدنية للسنة المالية 1989</t>
  </si>
  <si>
    <t>جدول رقم (1/3)</t>
  </si>
  <si>
    <t>وزارة الاســـــــــــــكان</t>
  </si>
  <si>
    <t>قطاع الاسكــــــــــــــــان :</t>
  </si>
  <si>
    <t>اجمالي تقديرات الايرادات الرأسمالية</t>
  </si>
  <si>
    <t>الأخـــــــــــــــــرى :</t>
  </si>
  <si>
    <t>وزارة الماليـــــــــة والاقتصــاد (تمويل مؤسسات أخرى)</t>
  </si>
  <si>
    <t>اجمالي تقديرات الاستردادات الرأسماليـــــــــة</t>
  </si>
  <si>
    <t>( الف ريال عماني )</t>
  </si>
  <si>
    <t>المصروفات الرأسمالية</t>
  </si>
  <si>
    <t xml:space="preserve">تكاليف </t>
  </si>
  <si>
    <t>المشروعات</t>
  </si>
  <si>
    <t>مصروفات</t>
  </si>
  <si>
    <t>المعدات والاثاث</t>
  </si>
  <si>
    <t>جملة
المصروفات</t>
  </si>
  <si>
    <t xml:space="preserve">المصروفات
الجـــــارية </t>
  </si>
  <si>
    <t>رقـــم
الموازنة</t>
  </si>
  <si>
    <t>حسب التخصصات الوظيفية للوزارات المدنية للسنة المالية 1989م</t>
  </si>
  <si>
    <t>(1) قطاع الخدمــــــــــــات العامة :</t>
  </si>
  <si>
    <t>مكتب مستشار جلالة السلطان للاتصالات الخارجيــــــة</t>
  </si>
  <si>
    <t>مخصصات الوزراء والوكــــــــــــــــلاء</t>
  </si>
  <si>
    <t>الأمانة العامة للجنة العليا للمؤتمــــــرات</t>
  </si>
  <si>
    <t>مكتب المستشار الخـــــاص لجلالـــــــــــــــــــــة السلطان</t>
  </si>
  <si>
    <t>مكتب الممثل الخـــــاص لجلالـــــــــــة السلطان</t>
  </si>
  <si>
    <t>ديـــوان البلاط السلطانــي</t>
  </si>
  <si>
    <t>جملة قطاع الخدمات العامـــــــة</t>
  </si>
  <si>
    <t>-</t>
  </si>
  <si>
    <t>ديــــــــوان البـلاط السلطانــــــي (مخصصات الوزراء والشيوخ)</t>
  </si>
  <si>
    <t>جامعة السلطان قابــــــوس والمستشفـــــــى التعليمي</t>
  </si>
  <si>
    <t>(4) قطاع التعليـــــــــــم :</t>
  </si>
  <si>
    <t>جملة قطاع التعليـــــــــــم</t>
  </si>
  <si>
    <t>(5) قطاع الصحــــــــة :</t>
  </si>
  <si>
    <t>وزارة الصحــــــــــة</t>
  </si>
  <si>
    <t>جملة قطاع الصحــــــــة</t>
  </si>
  <si>
    <t>دعم المواطنين والمؤسسات الأخرى</t>
  </si>
  <si>
    <t>مجلس ووزارة الخدمـــــة المدنيــــــة</t>
  </si>
  <si>
    <t>وزارة الشؤون الاجتماعية والعمـــــل</t>
  </si>
  <si>
    <t>11501 من</t>
  </si>
  <si>
    <t>11503 الى</t>
  </si>
  <si>
    <t>11401 من</t>
  </si>
  <si>
    <t>11406 الى</t>
  </si>
  <si>
    <t>11502 من</t>
  </si>
  <si>
    <t>11504 الى</t>
  </si>
  <si>
    <t>11201 من</t>
  </si>
  <si>
    <t>11203 الى</t>
  </si>
  <si>
    <t>(7) قطاع الاسكـــــــــــان :</t>
  </si>
  <si>
    <t>جملة قطاع الاسكـــــــــــان</t>
  </si>
  <si>
    <t>ديـــوان البلاط السلطانــي ويشمل :</t>
  </si>
  <si>
    <t xml:space="preserve"> - مكتب تطوير صحار</t>
  </si>
  <si>
    <t xml:space="preserve"> - مستشار حفــظ البيئة</t>
  </si>
  <si>
    <t xml:space="preserve"> - بلديــــة مسقـــــــــــط</t>
  </si>
  <si>
    <t>الامانة العامة لمجلس حماية البيئة وموارد المياة</t>
  </si>
  <si>
    <t>أمانة سر اللجنة العليا لتخطيط المدن</t>
  </si>
  <si>
    <t>لجنــــة تطوير مســـــــــــــــــــــــندم</t>
  </si>
  <si>
    <t>لجنة التخطيط للتنمية والبيئة بالمنطقة الجنوبيــة</t>
  </si>
  <si>
    <t>وزارة البيئة وموارد الميــــــــاة</t>
  </si>
  <si>
    <t>مكتب وزير الدولة ووالي ظفـار</t>
  </si>
  <si>
    <t>وزارة الكهربــاء والميــــــــــــاه (قطاع المياة)</t>
  </si>
  <si>
    <t>11908 من</t>
  </si>
  <si>
    <t>11912 الى</t>
  </si>
  <si>
    <t>(8) قطاع الترفية الثقافة والشئون الدينية :</t>
  </si>
  <si>
    <t>موازنة الفائض والدعم / وكالة الأنباء العمانية</t>
  </si>
  <si>
    <t>الأمانة العامة للمجلس الأعلى لرعاية الشبـــاب</t>
  </si>
  <si>
    <t>وزارة التربية والتعليم الشبــــــــاب (شئـــــون الشبــــــــــــــاب)</t>
  </si>
  <si>
    <t>11407 من</t>
  </si>
  <si>
    <t>11409 الى</t>
  </si>
  <si>
    <t>موازنة الفائض والدعم / الهيئة العامة لتسويق المنتجات الزراعية</t>
  </si>
  <si>
    <t>(11) قطاع التعدين والتصنيع والانشاء :</t>
  </si>
  <si>
    <t>جملة قطاع التعدين والتصنيع والانشاء</t>
  </si>
  <si>
    <t>(9) قطاع الطاقة والوقــــــــود :</t>
  </si>
  <si>
    <t>جملة قطاع الطاقة والوقــــــــود</t>
  </si>
  <si>
    <t>11901 من</t>
  </si>
  <si>
    <t>11907 الى</t>
  </si>
  <si>
    <t>(12) قطاع النقل والمواصـــــلات :</t>
  </si>
  <si>
    <t>جملة قطاع النقل والمواصـــــلات</t>
  </si>
  <si>
    <t>الأمانة العامة لمجلس التنمية</t>
  </si>
  <si>
    <t>موازنة الفائض والدعم (هيئة منطقة الرسيل)</t>
  </si>
  <si>
    <t>موازنة الفائض والدعم (الهيئة لعامة للمخازن والاحتياطي الغذائي)</t>
  </si>
  <si>
    <t>مكتب مستشار جلالة السلطان لشئون التخطيط الاقتصـــــــــــــادي</t>
  </si>
  <si>
    <t>احتياطي مخصـــــــــــــــص</t>
  </si>
  <si>
    <t>الاجمــــــــــــــــــــــــــــــالي</t>
  </si>
  <si>
    <t>المقدر صرفه خلال عام 1989</t>
  </si>
  <si>
    <t>وزارة الخارجيــــــــــــــــــــــة</t>
  </si>
  <si>
    <t>ديـــــــــــوان البلاط السلطانــــــــــــي</t>
  </si>
  <si>
    <t>الأمانـــــــة العامـــــة للمجلــــس الاستشاري للدولـــــــــة</t>
  </si>
</sst>
</file>

<file path=xl/styles.xml><?xml version="1.0" encoding="utf-8"?>
<styleSheet xmlns="http://schemas.openxmlformats.org/spreadsheetml/2006/main">
  <numFmts count="66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\ #,##0;&quot;ر.س.&quot;\ \-#,##0"/>
    <numFmt numFmtId="179" formatCode="&quot;ر.س.&quot;\ #,##0;[Red]&quot;ر.س.&quot;\ \-#,##0"/>
    <numFmt numFmtId="180" formatCode="&quot;ر.س.&quot;\ #,##0.00;&quot;ر.س.&quot;\ \-#,##0.00"/>
    <numFmt numFmtId="181" formatCode="&quot;ر.س.&quot;\ #,##0.00;[Red]&quot;ر.س.&quot;\ \-#,##0.00"/>
    <numFmt numFmtId="182" formatCode="_ &quot;ر.س.&quot;\ * #,##0_ ;_ &quot;ر.س.&quot;\ * \-#,##0_ ;_ &quot;ر.س.&quot;\ * &quot;-&quot;_ ;_ @_ "/>
    <numFmt numFmtId="183" formatCode="_ * #,##0_ ;_ * \-#,##0_ ;_ * &quot;-&quot;_ ;_ @_ "/>
    <numFmt numFmtId="184" formatCode="_ &quot;ر.س.&quot;\ * #,##0.00_ ;_ &quot;ر.س.&quot;\ * \-#,##0.00_ ;_ &quot;ر.س.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_(* #,##0_);_(* \(#,##0\);_(* &quot;-&quot;_)\ \ \ \ ;_(@_)"/>
    <numFmt numFmtId="202" formatCode="_(* #,##0_);_(* \(#,##0\);_ \ \ \ \ \(* &quot;-&quot;_);_(@_)"/>
    <numFmt numFmtId="203" formatCode="_(* #,##0_);_(* \(#,##0\)\ \ \ \ ;_(* &quot;-&quot;_);_(@_)"/>
    <numFmt numFmtId="204" formatCode="_(* #,##0_);_(* \(#,##0\)\ \ ;_(* &quot;-&quot;_);_(@_)"/>
    <numFmt numFmtId="205" formatCode="_(* #,##0_);_ \(##0\)\ \ ;_(* &quot;-&quot;_);_(@_)"/>
    <numFmt numFmtId="206" formatCode="_(&quot;$&quot;* #,##0_);_ \(#,##0\)\ ;_(&quot;$&quot;* &quot;-&quot;_);_(@_)"/>
    <numFmt numFmtId="207" formatCode="_(* #,##0_);_ \(#,##0\);_(* &quot;-&quot;_);_(@_)"/>
    <numFmt numFmtId="208" formatCode="_(* #,##0_);_ \(#,##0\)_(* &quot;-&quot;_);_(@_)"/>
    <numFmt numFmtId="209" formatCode="yyyy/mm/dd"/>
    <numFmt numFmtId="210" formatCode="###\ ###\ ###"/>
    <numFmt numFmtId="211" formatCode="d/m"/>
    <numFmt numFmtId="212" formatCode="yyyy/mmdd"/>
    <numFmt numFmtId="213" formatCode="0.000"/>
    <numFmt numFmtId="214" formatCode="###\ ###\ "/>
    <numFmt numFmtId="215" formatCode="###\ ###\ \ \ \ "/>
    <numFmt numFmtId="216" formatCode="###\ ###\ \ \ \ \ \ \ "/>
    <numFmt numFmtId="217" formatCode="###\ ###"/>
    <numFmt numFmtId="218" formatCode="###\ ###\ ###\ \ "/>
    <numFmt numFmtId="219" formatCode="\ \ \ ###\ ###\ ###\ ###"/>
    <numFmt numFmtId="220" formatCode="[$-2001]dd\ mmmm\,\ yyyy"/>
    <numFmt numFmtId="221" formatCode="[$-2001]hh:mm:ss\ AM/PM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i/>
      <sz val="16"/>
      <name val="AF_Najed"/>
      <family val="0"/>
    </font>
    <font>
      <sz val="12"/>
      <name val="AF_Najed"/>
      <family val="0"/>
    </font>
    <font>
      <b/>
      <u val="single"/>
      <sz val="16"/>
      <color indexed="61"/>
      <name val="AF_Najed"/>
      <family val="0"/>
    </font>
    <font>
      <sz val="18"/>
      <name val="AF_Najed"/>
      <family val="0"/>
    </font>
    <font>
      <sz val="17"/>
      <name val="AF_Najed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color indexed="17"/>
      <name val="AF_Najed"/>
      <family val="0"/>
    </font>
    <font>
      <sz val="19"/>
      <name val="AF_Najed"/>
      <family val="0"/>
    </font>
    <font>
      <sz val="19"/>
      <color indexed="17"/>
      <name val="AF_Najed"/>
      <family val="0"/>
    </font>
    <font>
      <b/>
      <u val="single"/>
      <sz val="16"/>
      <color indexed="12"/>
      <name val="PT Bold Heading"/>
      <family val="0"/>
    </font>
    <font>
      <b/>
      <sz val="16"/>
      <color indexed="12"/>
      <name val="PT Bold Heading"/>
      <family val="0"/>
    </font>
    <font>
      <b/>
      <sz val="16"/>
      <color indexed="17"/>
      <name val="AF_Najed"/>
      <family val="0"/>
    </font>
    <font>
      <b/>
      <sz val="19"/>
      <color indexed="17"/>
      <name val="AF_Najed"/>
      <family val="0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6"/>
      <color indexed="62"/>
      <name val="AF_Najed"/>
      <family val="0"/>
    </font>
    <font>
      <b/>
      <sz val="16"/>
      <color indexed="44"/>
      <name val="AF_Najed"/>
      <family val="0"/>
    </font>
    <font>
      <b/>
      <sz val="16"/>
      <color indexed="62"/>
      <name val="AF_Najed"/>
      <family val="0"/>
    </font>
    <font>
      <b/>
      <u val="single"/>
      <sz val="18"/>
      <color indexed="56"/>
      <name val="AF_Najed"/>
      <family val="0"/>
    </font>
    <font>
      <b/>
      <u val="single"/>
      <sz val="16"/>
      <color indexed="56"/>
      <name val="PT Bold Heading"/>
      <family val="0"/>
    </font>
    <font>
      <b/>
      <sz val="16"/>
      <color indexed="62"/>
      <name val="Arial"/>
      <family val="2"/>
    </font>
    <font>
      <b/>
      <sz val="16"/>
      <color indexed="56"/>
      <name val="PT Bold Heading"/>
      <family val="0"/>
    </font>
    <font>
      <b/>
      <sz val="11"/>
      <color indexed="62"/>
      <name val="AF_Najed"/>
      <family val="0"/>
    </font>
    <font>
      <b/>
      <sz val="12"/>
      <color indexed="62"/>
      <name val="AF_Najed"/>
      <family val="0"/>
    </font>
    <font>
      <b/>
      <sz val="14"/>
      <color indexed="62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F_Najed"/>
      <family val="0"/>
    </font>
    <font>
      <b/>
      <sz val="16"/>
      <color theme="3" tint="0.5999900102615356"/>
      <name val="AF_Najed"/>
      <family val="0"/>
    </font>
    <font>
      <b/>
      <sz val="16"/>
      <color theme="3"/>
      <name val="AF_Najed"/>
      <family val="0"/>
    </font>
    <font>
      <b/>
      <u val="single"/>
      <sz val="18"/>
      <color theme="3" tint="0.39998000860214233"/>
      <name val="AF_Najed"/>
      <family val="0"/>
    </font>
    <font>
      <b/>
      <u val="single"/>
      <sz val="16"/>
      <color theme="3" tint="0.39998000860214233"/>
      <name val="PT Bold Heading"/>
      <family val="0"/>
    </font>
    <font>
      <b/>
      <sz val="16"/>
      <color theme="3"/>
      <name val="Arial"/>
      <family val="2"/>
    </font>
    <font>
      <b/>
      <sz val="11"/>
      <color theme="3"/>
      <name val="AF_Najed"/>
      <family val="0"/>
    </font>
    <font>
      <b/>
      <sz val="12"/>
      <color theme="3"/>
      <name val="AF_Najed"/>
      <family val="0"/>
    </font>
    <font>
      <b/>
      <sz val="11"/>
      <color theme="3"/>
      <name val="Arial"/>
      <family val="2"/>
    </font>
    <font>
      <b/>
      <sz val="16"/>
      <color theme="3" tint="0.39998000860214233"/>
      <name val="PT Bold Heading"/>
      <family val="0"/>
    </font>
    <font>
      <b/>
      <sz val="14"/>
      <color theme="3"/>
      <name val="AF_Naj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>
        <color indexed="63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>
        <color indexed="63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 style="medium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 style="medium">
        <color theme="3" tint="0.39991000294685364"/>
      </bottom>
    </border>
    <border>
      <left>
        <color indexed="63"/>
      </left>
      <right style="thin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499976634979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87999200820923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87999200820923"/>
      </top>
      <bottom style="medium">
        <color theme="3" tint="0.39991000294685364"/>
      </bottom>
    </border>
    <border>
      <left>
        <color indexed="63"/>
      </left>
      <right style="medium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 style="hair">
        <color theme="3" tint="0.3999499976634979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hair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hair">
        <color theme="3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>
        <color indexed="63"/>
      </top>
      <bottom style="hair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medium">
        <color theme="3" tint="0.39991000294685364"/>
      </left>
      <right style="thin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 style="medium">
        <color theme="3" tint="0.39991000294685364"/>
      </bottom>
    </border>
    <border>
      <left style="thin">
        <color theme="3" tint="0.39991000294685364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1000294685364"/>
      </left>
      <right>
        <color indexed="63"/>
      </right>
      <top style="hair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medium">
        <color theme="3" tint="0.3999499976634979"/>
      </bottom>
    </border>
    <border>
      <left style="thin">
        <color theme="3" tint="0.39991000294685364"/>
      </left>
      <right>
        <color indexed="63"/>
      </right>
      <top>
        <color indexed="63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>
        <color indexed="63"/>
      </top>
      <bottom style="hair">
        <color theme="3" tint="0.39991000294685364"/>
      </bottom>
    </border>
    <border>
      <left style="thin">
        <color theme="3" tint="0.39991000294685364"/>
      </left>
      <right>
        <color indexed="63"/>
      </right>
      <top>
        <color indexed="63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 style="hair">
        <color theme="3" tint="0.3999499976634979"/>
      </bottom>
    </border>
    <border>
      <left style="thin">
        <color theme="3" tint="0.3999499976634979"/>
      </left>
      <right>
        <color indexed="63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 style="medium">
        <color theme="3" tint="0.39991000294685364"/>
      </bottom>
    </border>
    <border>
      <left style="medium">
        <color theme="3" tint="0.3997899889945984"/>
      </left>
      <right style="medium">
        <color theme="3" tint="0.3998199999332428"/>
      </right>
      <top style="medium">
        <color theme="3" tint="0.3998199999332428"/>
      </top>
      <bottom>
        <color indexed="63"/>
      </bottom>
    </border>
    <border>
      <left>
        <color indexed="63"/>
      </left>
      <right style="medium">
        <color theme="3" tint="0.3999499976634979"/>
      </right>
      <top>
        <color indexed="63"/>
      </top>
      <bottom style="medium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hair">
        <color theme="3" tint="0.39991000294685364"/>
      </bottom>
    </border>
    <border>
      <left>
        <color indexed="63"/>
      </left>
      <right>
        <color indexed="63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>
        <color indexed="63"/>
      </top>
      <bottom style="hair">
        <color theme="3" tint="0.3999499976634979"/>
      </bottom>
    </border>
    <border>
      <left>
        <color indexed="63"/>
      </left>
      <right style="medium">
        <color theme="3" tint="0.39991000294685364"/>
      </right>
      <top>
        <color indexed="63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 style="medium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1000294685364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 style="medium">
        <color theme="3" tint="0.39991000294685364"/>
      </top>
      <bottom>
        <color indexed="63"/>
      </bottom>
    </border>
    <border>
      <left style="medium">
        <color theme="3" tint="0.3998500108718872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87999200820923"/>
      </right>
      <top>
        <color indexed="63"/>
      </top>
      <bottom style="hair">
        <color theme="3" tint="0.3999499976634979"/>
      </bottom>
    </border>
    <border>
      <left style="medium">
        <color theme="3" tint="0.39991000294685364"/>
      </left>
      <right style="medium">
        <color theme="3" tint="0.39987999200820923"/>
      </right>
      <top style="hair">
        <color theme="3" tint="0.3999499976634979"/>
      </top>
      <bottom style="hair">
        <color theme="3" tint="0.3997899889945984"/>
      </bottom>
    </border>
    <border>
      <left>
        <color indexed="63"/>
      </left>
      <right style="medium">
        <color theme="3" tint="0.3998199999332428"/>
      </right>
      <top style="hair">
        <color theme="3" tint="0.3999499976634979"/>
      </top>
      <bottom style="hair">
        <color theme="3" tint="0.3997899889945984"/>
      </bottom>
    </border>
    <border>
      <left>
        <color indexed="63"/>
      </left>
      <right style="medium">
        <color theme="3" tint="0.39987999200820923"/>
      </right>
      <top style="hair">
        <color theme="3" tint="0.3999499976634979"/>
      </top>
      <bottom>
        <color indexed="63"/>
      </bottom>
    </border>
    <border>
      <left>
        <color indexed="63"/>
      </left>
      <right style="medium">
        <color theme="3" tint="0.39987999200820923"/>
      </right>
      <top style="hair">
        <color theme="3" tint="0.3999499976634979"/>
      </top>
      <bottom style="medium">
        <color theme="3" tint="0.3999499976634979"/>
      </bottom>
    </border>
    <border>
      <left>
        <color indexed="63"/>
      </left>
      <right>
        <color indexed="63"/>
      </right>
      <top style="hair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7999200820923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 style="hair">
        <color theme="3" tint="0.3998500108718872"/>
      </bottom>
    </border>
    <border>
      <left style="medium">
        <color theme="3" tint="0.3999499976634979"/>
      </left>
      <right>
        <color indexed="63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>
        <color indexed="63"/>
      </right>
      <top style="hair">
        <color theme="3" tint="0.3999499976634979"/>
      </top>
      <bottom style="hair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91000294685364"/>
      </left>
      <right>
        <color indexed="63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hair">
        <color theme="3" tint="0.39991000294685364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87999200820923"/>
      </right>
      <top>
        <color indexed="63"/>
      </top>
      <bottom style="hair">
        <color theme="3" tint="0.39991000294685364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899889945984"/>
      </top>
      <bottom style="hair">
        <color theme="3" tint="0.3997899889945984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7899889945984"/>
      </top>
      <bottom style="hair">
        <color theme="3" tint="0.3997899889945984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899889945984"/>
      </top>
      <bottom style="medium">
        <color theme="3" tint="0.3999499976634979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7899889945984"/>
      </top>
      <bottom style="medium">
        <color theme="3" tint="0.3999499976634979"/>
      </bottom>
    </border>
    <border>
      <left style="medium">
        <color theme="3" tint="0.3998500108718872"/>
      </left>
      <right style="medium">
        <color theme="3" tint="0.3997899889945984"/>
      </right>
      <top style="medium">
        <color theme="3" tint="0.3999499976634979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 style="medium">
        <color theme="3" tint="0.3999499976634979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 style="medium">
        <color theme="3" tint="0.3999499976634979"/>
      </top>
      <bottom>
        <color indexed="63"/>
      </bottom>
    </border>
    <border>
      <left style="medium">
        <color theme="3" tint="0.3998500108718872"/>
      </left>
      <right style="medium">
        <color theme="3" tint="0.39987999200820923"/>
      </right>
      <top style="medium">
        <color theme="3" tint="0.3999499976634979"/>
      </top>
      <bottom>
        <color indexed="63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 style="hair">
        <color theme="3" tint="0.3997899889945984"/>
      </bottom>
    </border>
    <border>
      <left style="medium">
        <color theme="3" tint="0.3997899889945984"/>
      </left>
      <right style="medium">
        <color theme="3" tint="0.3998199999332428"/>
      </right>
      <top>
        <color indexed="63"/>
      </top>
      <bottom style="hair">
        <color theme="3" tint="0.3997899889945984"/>
      </bottom>
    </border>
    <border>
      <left style="medium">
        <color theme="3" tint="0.39987999200820923"/>
      </left>
      <right>
        <color indexed="63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 style="medium">
        <color theme="3" tint="0.39987999200820923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>
        <color indexed="63"/>
      </top>
      <bottom>
        <color indexed="63"/>
      </bottom>
    </border>
    <border>
      <left style="medium">
        <color theme="3" tint="0.3998199999332428"/>
      </left>
      <right style="medium">
        <color theme="3" tint="0.3998199999332428"/>
      </right>
      <top>
        <color indexed="63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>
        <color indexed="63"/>
      </bottom>
    </border>
    <border>
      <left style="medium">
        <color theme="3" tint="0.39991000294685364"/>
      </left>
      <right>
        <color indexed="63"/>
      </right>
      <top style="hair">
        <color theme="3" tint="0.39991000294685364"/>
      </top>
      <bottom>
        <color indexed="63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899889945984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7899889945984"/>
      </top>
      <bottom>
        <color indexed="63"/>
      </bottom>
    </border>
    <border>
      <left style="medium">
        <color theme="3" tint="0.3998199999332428"/>
      </left>
      <right style="medium">
        <color theme="3" tint="0.3998199999332428"/>
      </right>
      <top style="hair">
        <color theme="3" tint="0.3998500108718872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500108718872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499976634979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 style="medium">
        <color theme="3" tint="0.3999499976634979"/>
      </bottom>
    </border>
    <border>
      <left style="medium">
        <color theme="3" tint="0.3997899889945984"/>
      </left>
      <right style="medium">
        <color theme="3" tint="0.3998199999332428"/>
      </right>
      <top>
        <color indexed="63"/>
      </top>
      <bottom style="medium">
        <color theme="3" tint="0.3999499976634979"/>
      </bottom>
    </border>
    <border>
      <left>
        <color indexed="63"/>
      </left>
      <right style="medium">
        <color theme="3" tint="0.3998500108718872"/>
      </right>
      <top style="hair">
        <color theme="3" tint="0.39991000294685364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199999332428"/>
      </top>
      <bottom style="medium">
        <color theme="3" tint="0.3999499976634979"/>
      </bottom>
    </border>
    <border>
      <left>
        <color indexed="63"/>
      </left>
      <right style="medium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91000294685364"/>
      </right>
      <top style="hair">
        <color theme="3" tint="0.39987999200820923"/>
      </top>
      <bottom style="hair">
        <color theme="3" tint="0.39991000294685364"/>
      </bottom>
    </border>
    <border>
      <left style="medium">
        <color theme="3" tint="0.39991000294685364"/>
      </left>
      <right style="medium">
        <color theme="3" tint="0.39987999200820923"/>
      </right>
      <top style="hair">
        <color theme="3" tint="0.3997899889945984"/>
      </top>
      <bottom>
        <color indexed="63"/>
      </bottom>
    </border>
    <border>
      <left style="medium">
        <color theme="3" tint="0.39991000294685364"/>
      </left>
      <right style="medium">
        <color theme="3" tint="0.39987999200820923"/>
      </right>
      <top>
        <color indexed="63"/>
      </top>
      <bottom style="hair">
        <color theme="3" tint="0.3999499976634979"/>
      </bottom>
    </border>
    <border>
      <left style="medium">
        <color theme="3" tint="0.39987999200820923"/>
      </left>
      <right style="medium">
        <color theme="3" tint="0.3998199999332428"/>
      </right>
      <top style="hair">
        <color theme="3" tint="0.3997899889945984"/>
      </top>
      <bottom>
        <color indexed="63"/>
      </bottom>
    </border>
    <border>
      <left style="medium">
        <color theme="3" tint="0.39991000294685364"/>
      </left>
      <right>
        <color indexed="63"/>
      </right>
      <top style="hair">
        <color theme="3" tint="0.3999499976634979"/>
      </top>
      <bottom style="hair">
        <color theme="3" tint="0.39991000294685364"/>
      </bottom>
    </border>
    <border>
      <left style="medium">
        <color theme="3" tint="0.39991000294685364"/>
      </left>
      <right style="medium">
        <color theme="3" tint="0.3998799920082092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199999332428"/>
      </right>
      <top>
        <color indexed="63"/>
      </top>
      <bottom>
        <color indexed="63"/>
      </bottom>
    </border>
    <border>
      <left style="medium">
        <color theme="3" tint="0.399819999933242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199999332428"/>
      </right>
      <top>
        <color indexed="63"/>
      </top>
      <bottom style="hair">
        <color theme="3" tint="0.3999499976634979"/>
      </bottom>
    </border>
    <border>
      <left style="medium">
        <color theme="3" tint="0.3998199999332428"/>
      </left>
      <right style="medium">
        <color theme="3" tint="0.3998199999332428"/>
      </right>
      <top style="hair">
        <color theme="3" tint="0.3997899889945984"/>
      </top>
      <bottom style="medium">
        <color theme="3" tint="0.3999499976634979"/>
      </bottom>
    </border>
    <border>
      <left style="medium">
        <color theme="3" tint="0.39991000294685364"/>
      </left>
      <right style="medium">
        <color theme="3" tint="0.39987999200820923"/>
      </right>
      <top style="hair">
        <color theme="3" tint="0.3997899889945984"/>
      </top>
      <bottom style="medium">
        <color theme="3" tint="0.3999499976634979"/>
      </bottom>
    </border>
    <border>
      <left>
        <color indexed="63"/>
      </left>
      <right style="medium">
        <color theme="3" tint="0.3998199999332428"/>
      </right>
      <top style="hair">
        <color theme="3" tint="0.3997899889945984"/>
      </top>
      <bottom style="medium">
        <color theme="3" tint="0.3999499976634979"/>
      </bottom>
    </border>
    <border>
      <left style="medium">
        <color theme="3" tint="0.39987999200820923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87999200820923"/>
      </left>
      <right>
        <color indexed="63"/>
      </right>
      <top style="hair">
        <color theme="3" tint="0.3998199999332428"/>
      </top>
      <bottom style="hair">
        <color theme="3" tint="0.39991000294685364"/>
      </bottom>
    </border>
    <border>
      <left>
        <color indexed="63"/>
      </left>
      <right style="medium">
        <color theme="3" tint="0.3998500108718872"/>
      </right>
      <top style="hair">
        <color theme="3" tint="0.3998199999332428"/>
      </top>
      <bottom style="hair">
        <color theme="3" tint="0.39991000294685364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8199999332428"/>
      </top>
      <bottom style="hair">
        <color theme="3" tint="0.3997899889945984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8199999332428"/>
      </top>
      <bottom style="hair">
        <color theme="3" tint="0.3997899889945984"/>
      </bottom>
    </border>
    <border>
      <left style="medium">
        <color theme="3" tint="0.3998199999332428"/>
      </left>
      <right style="medium">
        <color theme="3" tint="0.3998199999332428"/>
      </right>
      <top style="hair">
        <color theme="3" tint="0.3998199999332428"/>
      </top>
      <bottom style="hair">
        <color theme="3" tint="0.3998500108718872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199999332428"/>
      </top>
      <bottom style="hair">
        <color theme="3" tint="0.3998500108718872"/>
      </bottom>
    </border>
    <border>
      <left style="medium">
        <color theme="3" tint="0.3999499976634979"/>
      </left>
      <right style="medium">
        <color theme="3" tint="0.39987999200820923"/>
      </right>
      <top style="hair">
        <color theme="3" tint="0.39991000294685364"/>
      </top>
      <bottom style="medium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9499976634979"/>
      </right>
      <top style="hair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499976634979"/>
      </right>
      <top>
        <color indexed="63"/>
      </top>
      <bottom style="hair">
        <color theme="3" tint="0.3999499976634979"/>
      </bottom>
    </border>
    <border>
      <left>
        <color indexed="63"/>
      </left>
      <right style="medium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9499976634979"/>
      </right>
      <top style="hair">
        <color theme="3" tint="0.3999499976634979"/>
      </top>
      <bottom style="medium">
        <color theme="3" tint="0.3999499976634979"/>
      </bottom>
    </border>
    <border>
      <left>
        <color indexed="63"/>
      </left>
      <right style="thin">
        <color theme="3" tint="0.39991000294685364"/>
      </right>
      <top style="medium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 style="medium">
        <color theme="3" tint="0.3999499976634979"/>
      </top>
      <bottom style="medium">
        <color theme="3" tint="0.39991000294685364"/>
      </bottom>
    </border>
    <border>
      <left>
        <color indexed="63"/>
      </left>
      <right style="thin">
        <color theme="3" tint="0.3999499976634979"/>
      </right>
      <top style="medium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 style="medium">
        <color theme="3" tint="0.39991000294685364"/>
      </bottom>
    </border>
    <border>
      <left style="thin">
        <color theme="3" tint="0.3999499976634979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91000294685364"/>
      </left>
      <right>
        <color indexed="63"/>
      </right>
      <top style="medium">
        <color theme="3" tint="0.3999499976634979"/>
      </top>
      <bottom style="hair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hair">
        <color theme="3" tint="0.3999499976634979"/>
      </bottom>
    </border>
    <border>
      <left>
        <color indexed="63"/>
      </left>
      <right>
        <color indexed="63"/>
      </right>
      <top style="hair">
        <color theme="3" tint="0.399819999933242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87999200820923"/>
      </top>
      <bottom style="medium">
        <color theme="3" tint="0.3998500108718872"/>
      </bottom>
    </border>
    <border>
      <left>
        <color indexed="63"/>
      </left>
      <right style="medium">
        <color theme="3" tint="0.3998500108718872"/>
      </right>
      <top style="medium">
        <color theme="3" tint="0.39987999200820923"/>
      </top>
      <bottom style="medium">
        <color theme="3" tint="0.3998500108718872"/>
      </bottom>
    </border>
    <border>
      <left>
        <color indexed="63"/>
      </left>
      <right style="medium">
        <color theme="3" tint="0.3998199999332428"/>
      </right>
      <top style="medium">
        <color theme="3" tint="0.3998500108718872"/>
      </top>
      <bottom>
        <color indexed="63"/>
      </bottom>
    </border>
    <border>
      <left>
        <color indexed="63"/>
      </left>
      <right style="medium">
        <color theme="3" tint="0.3998199999332428"/>
      </right>
      <top>
        <color indexed="63"/>
      </top>
      <bottom style="medium">
        <color theme="3" tint="0.39991000294685364"/>
      </bottom>
    </border>
    <border>
      <left style="medium">
        <color theme="3" tint="0.3998199999332428"/>
      </left>
      <right>
        <color indexed="63"/>
      </right>
      <top style="medium">
        <color theme="3" tint="0.3998500108718872"/>
      </top>
      <bottom style="medium">
        <color theme="3" tint="0.3998199999332428"/>
      </bottom>
    </border>
    <border>
      <left>
        <color indexed="63"/>
      </left>
      <right>
        <color indexed="63"/>
      </right>
      <top style="medium">
        <color theme="3" tint="0.3998500108718872"/>
      </top>
      <bottom style="medium">
        <color theme="3" tint="0.3998199999332428"/>
      </bottom>
    </border>
    <border>
      <left style="medium">
        <color theme="3" tint="0.3998199999332428"/>
      </left>
      <right style="medium">
        <color theme="3" tint="0.3998500108718872"/>
      </right>
      <top style="medium">
        <color theme="3" tint="0.3998500108718872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8500108718872"/>
      </right>
      <top>
        <color indexed="63"/>
      </top>
      <bottom style="hair">
        <color theme="3" tint="0.3999499976634979"/>
      </bottom>
    </border>
    <border>
      <left style="medium">
        <color theme="3" tint="0.39991000294685364"/>
      </left>
      <right>
        <color indexed="63"/>
      </right>
      <top>
        <color indexed="63"/>
      </top>
      <bottom style="hair">
        <color theme="3" tint="0.39991000294685364"/>
      </bottom>
    </border>
    <border>
      <left style="medium">
        <color theme="3" tint="0.3998199999332428"/>
      </left>
      <right style="medium">
        <color theme="3" tint="0.3998199999332428"/>
      </right>
      <top>
        <color indexed="63"/>
      </top>
      <bottom style="hair">
        <color theme="3" tint="0.3998500108718872"/>
      </bottom>
    </border>
    <border>
      <left>
        <color indexed="63"/>
      </left>
      <right style="medium">
        <color theme="3" tint="0.3998500108718872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500108718872"/>
      </right>
      <top>
        <color indexed="63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91000294685364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87999200820923"/>
      </bottom>
    </border>
    <border>
      <left>
        <color indexed="63"/>
      </left>
      <right style="medium">
        <color theme="3" tint="0.39991000294685364"/>
      </right>
      <top style="hair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1000294685364"/>
      </right>
      <top>
        <color indexed="63"/>
      </top>
      <bottom style="hair">
        <color theme="3" tint="0.3999499976634979"/>
      </bottom>
    </border>
    <border>
      <left style="medium">
        <color theme="3" tint="0.39991000294685364"/>
      </left>
      <right>
        <color indexed="63"/>
      </right>
      <top style="hair">
        <color theme="3" tint="0.3999499976634979"/>
      </top>
      <bottom>
        <color indexed="63"/>
      </bottom>
    </border>
    <border>
      <left style="medium">
        <color theme="3" tint="0.39987999200820923"/>
      </left>
      <right style="medium">
        <color theme="3" tint="0.3998199999332428"/>
      </right>
      <top>
        <color indexed="63"/>
      </top>
      <bottom style="hair">
        <color theme="3" tint="0.3999499976634979"/>
      </bottom>
    </border>
    <border>
      <left>
        <color indexed="63"/>
      </left>
      <right style="medium">
        <color theme="3" tint="0.3998500108718872"/>
      </right>
      <top style="hair">
        <color theme="3" tint="0.3998199999332428"/>
      </top>
      <bottom>
        <color indexed="63"/>
      </bottom>
    </border>
    <border>
      <left>
        <color indexed="63"/>
      </left>
      <right style="medium">
        <color theme="3" tint="0.3998500108718872"/>
      </right>
      <top>
        <color indexed="63"/>
      </top>
      <bottom style="medium">
        <color theme="3" tint="0.3999499976634979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8199999332428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8199999332428"/>
      </top>
      <bottom>
        <color indexed="63"/>
      </bottom>
    </border>
    <border>
      <left style="medium">
        <color theme="3" tint="0.3998199999332428"/>
      </left>
      <right style="medium">
        <color theme="3" tint="0.3998199999332428"/>
      </right>
      <top style="hair">
        <color theme="3" tint="0.3998199999332428"/>
      </top>
      <bottom>
        <color indexed="63"/>
      </bottom>
    </border>
    <border>
      <left style="medium">
        <color theme="3" tint="0.3998199999332428"/>
      </left>
      <right style="medium">
        <color theme="3" tint="0.3998199999332428"/>
      </right>
      <top>
        <color indexed="63"/>
      </top>
      <bottom style="medium">
        <color theme="3" tint="0.3999499976634979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199999332428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 style="medium">
        <color theme="3" tint="0.3999499976634979"/>
      </bottom>
    </border>
    <border>
      <left>
        <color indexed="63"/>
      </left>
      <right style="medium">
        <color theme="3" tint="0.39991000294685364"/>
      </right>
      <top style="hair">
        <color theme="3" tint="0.39991000294685364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readingOrder="2"/>
    </xf>
    <xf numFmtId="0" fontId="5" fillId="0" borderId="0" xfId="0" applyFont="1" applyFill="1" applyAlignment="1">
      <alignment horizontal="right" vertical="center" readingOrder="2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71" fontId="0" fillId="0" borderId="0" xfId="42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vertical="center" readingOrder="2"/>
    </xf>
    <xf numFmtId="0" fontId="7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 readingOrder="2"/>
    </xf>
    <xf numFmtId="0" fontId="12" fillId="0" borderId="0" xfId="0" applyFont="1" applyFill="1" applyBorder="1" applyAlignment="1">
      <alignment horizontal="right" vertical="center" readingOrder="2"/>
    </xf>
    <xf numFmtId="0" fontId="6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3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 readingOrder="2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top" readingOrder="2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right" vertical="center" readingOrder="2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0" fontId="14" fillId="33" borderId="21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4" fillId="33" borderId="24" xfId="0" applyNumberFormat="1" applyFont="1" applyFill="1" applyBorder="1" applyAlignment="1">
      <alignment horizontal="center" vertical="center"/>
    </xf>
    <xf numFmtId="0" fontId="14" fillId="33" borderId="25" xfId="0" applyNumberFormat="1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64" fillId="33" borderId="28" xfId="0" applyFont="1" applyFill="1" applyBorder="1" applyAlignment="1">
      <alignment horizontal="centerContinuous" vertical="center" readingOrder="2"/>
    </xf>
    <xf numFmtId="0" fontId="65" fillId="0" borderId="0" xfId="0" applyFont="1" applyFill="1" applyBorder="1" applyAlignment="1">
      <alignment horizontal="centerContinuous" vertical="center" readingOrder="2"/>
    </xf>
    <xf numFmtId="0" fontId="17" fillId="33" borderId="29" xfId="0" applyFont="1" applyFill="1" applyBorder="1" applyAlignment="1">
      <alignment horizontal="right" vertical="center" readingOrder="2"/>
    </xf>
    <xf numFmtId="0" fontId="17" fillId="33" borderId="30" xfId="0" applyFont="1" applyFill="1" applyBorder="1" applyAlignment="1">
      <alignment horizontal="right" vertical="center" readingOrder="2"/>
    </xf>
    <xf numFmtId="0" fontId="17" fillId="33" borderId="31" xfId="0" applyFont="1" applyFill="1" applyBorder="1" applyAlignment="1">
      <alignment horizontal="right" vertical="center" readingOrder="2"/>
    </xf>
    <xf numFmtId="0" fontId="18" fillId="33" borderId="32" xfId="0" applyNumberFormat="1" applyFont="1" applyFill="1" applyBorder="1" applyAlignment="1">
      <alignment horizontal="center" vertical="center"/>
    </xf>
    <xf numFmtId="0" fontId="18" fillId="33" borderId="33" xfId="0" applyNumberFormat="1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right" vertical="center" readingOrder="2"/>
    </xf>
    <xf numFmtId="0" fontId="4" fillId="0" borderId="35" xfId="0" applyFont="1" applyFill="1" applyBorder="1" applyAlignment="1">
      <alignment horizontal="right" vertical="top" readingOrder="2"/>
    </xf>
    <xf numFmtId="0" fontId="4" fillId="0" borderId="36" xfId="0" applyFont="1" applyFill="1" applyBorder="1" applyAlignment="1">
      <alignment horizontal="right" vertical="center" readingOrder="2"/>
    </xf>
    <xf numFmtId="0" fontId="65" fillId="0" borderId="10" xfId="0" applyFont="1" applyFill="1" applyBorder="1" applyAlignment="1">
      <alignment horizontal="right" vertical="center" readingOrder="2"/>
    </xf>
    <xf numFmtId="0" fontId="13" fillId="0" borderId="37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center" readingOrder="2"/>
    </xf>
    <xf numFmtId="0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6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right" vertical="top" readingOrder="2"/>
    </xf>
    <xf numFmtId="0" fontId="13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right" vertical="top" readingOrder="2"/>
    </xf>
    <xf numFmtId="0" fontId="18" fillId="33" borderId="42" xfId="0" applyNumberFormat="1" applyFont="1" applyFill="1" applyBorder="1" applyAlignment="1">
      <alignment horizontal="center" vertical="center" readingOrder="1"/>
    </xf>
    <xf numFmtId="0" fontId="65" fillId="33" borderId="43" xfId="0" applyFont="1" applyFill="1" applyBorder="1" applyAlignment="1">
      <alignment horizontal="center" vertical="center"/>
    </xf>
    <xf numFmtId="0" fontId="65" fillId="33" borderId="30" xfId="0" applyFont="1" applyFill="1" applyBorder="1" applyAlignment="1">
      <alignment horizontal="center" vertical="center"/>
    </xf>
    <xf numFmtId="0" fontId="65" fillId="33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33" borderId="59" xfId="0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68" fillId="33" borderId="64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4" fillId="0" borderId="65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68" fillId="33" borderId="66" xfId="0" applyFont="1" applyFill="1" applyBorder="1" applyAlignment="1">
      <alignment horizontal="center" vertical="center"/>
    </xf>
    <xf numFmtId="0" fontId="68" fillId="33" borderId="67" xfId="0" applyFont="1" applyFill="1" applyBorder="1" applyAlignment="1">
      <alignment horizontal="center" vertical="center"/>
    </xf>
    <xf numFmtId="0" fontId="68" fillId="33" borderId="68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17" fillId="33" borderId="70" xfId="0" applyFont="1" applyFill="1" applyBorder="1" applyAlignment="1">
      <alignment horizontal="center" vertical="center" readingOrder="2"/>
    </xf>
    <xf numFmtId="0" fontId="18" fillId="33" borderId="71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/>
    </xf>
    <xf numFmtId="0" fontId="18" fillId="33" borderId="71" xfId="0" applyNumberFormat="1" applyFont="1" applyFill="1" applyBorder="1" applyAlignment="1">
      <alignment horizontal="right" vertical="center" readingOrder="2"/>
    </xf>
    <xf numFmtId="0" fontId="12" fillId="33" borderId="26" xfId="0" applyFont="1" applyFill="1" applyBorder="1" applyAlignment="1">
      <alignment horizontal="right" vertical="center" readingOrder="2"/>
    </xf>
    <xf numFmtId="0" fontId="17" fillId="33" borderId="70" xfId="0" applyFont="1" applyFill="1" applyBorder="1" applyAlignment="1">
      <alignment horizontal="right" vertical="center" readingOrder="2"/>
    </xf>
    <xf numFmtId="0" fontId="0" fillId="0" borderId="72" xfId="0" applyBorder="1" applyAlignment="1">
      <alignment horizontal="right" readingOrder="2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4" xfId="0" applyBorder="1" applyAlignment="1">
      <alignment horizontal="right" readingOrder="2"/>
    </xf>
    <xf numFmtId="0" fontId="19" fillId="0" borderId="0" xfId="0" applyFont="1" applyAlignment="1">
      <alignment/>
    </xf>
    <xf numFmtId="0" fontId="0" fillId="0" borderId="75" xfId="0" applyBorder="1" applyAlignment="1">
      <alignment/>
    </xf>
    <xf numFmtId="0" fontId="4" fillId="0" borderId="76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57" xfId="0" applyBorder="1" applyAlignment="1">
      <alignment/>
    </xf>
    <xf numFmtId="0" fontId="4" fillId="0" borderId="56" xfId="0" applyFont="1" applyFill="1" applyBorder="1" applyAlignment="1">
      <alignment/>
    </xf>
    <xf numFmtId="0" fontId="0" fillId="0" borderId="67" xfId="0" applyBorder="1" applyAlignment="1">
      <alignment/>
    </xf>
    <xf numFmtId="0" fontId="0" fillId="0" borderId="75" xfId="0" applyBorder="1" applyAlignment="1">
      <alignment horizontal="right" readingOrder="2"/>
    </xf>
    <xf numFmtId="0" fontId="0" fillId="0" borderId="67" xfId="0" applyBorder="1" applyAlignment="1">
      <alignment horizontal="right" readingOrder="2"/>
    </xf>
    <xf numFmtId="0" fontId="0" fillId="0" borderId="77" xfId="0" applyBorder="1" applyAlignment="1">
      <alignment horizontal="right" readingOrder="2"/>
    </xf>
    <xf numFmtId="0" fontId="4" fillId="0" borderId="78" xfId="0" applyNumberFormat="1" applyFont="1" applyFill="1" applyBorder="1" applyAlignment="1">
      <alignment horizontal="center" vertical="center"/>
    </xf>
    <xf numFmtId="0" fontId="4" fillId="0" borderId="79" xfId="0" applyNumberFormat="1" applyFont="1" applyFill="1" applyBorder="1" applyAlignment="1">
      <alignment horizontal="center" vertical="center"/>
    </xf>
    <xf numFmtId="0" fontId="4" fillId="0" borderId="78" xfId="0" applyNumberFormat="1" applyFont="1" applyFill="1" applyBorder="1" applyAlignment="1">
      <alignment horizontal="right" vertical="center"/>
    </xf>
    <xf numFmtId="0" fontId="4" fillId="0" borderId="79" xfId="0" applyNumberFormat="1" applyFont="1" applyFill="1" applyBorder="1" applyAlignment="1">
      <alignment horizontal="right" vertical="center"/>
    </xf>
    <xf numFmtId="0" fontId="0" fillId="0" borderId="80" xfId="0" applyBorder="1" applyAlignment="1">
      <alignment/>
    </xf>
    <xf numFmtId="0" fontId="0" fillId="0" borderId="80" xfId="0" applyBorder="1" applyAlignment="1">
      <alignment horizontal="right" readingOrder="2"/>
    </xf>
    <xf numFmtId="0" fontId="0" fillId="0" borderId="81" xfId="0" applyBorder="1" applyAlignment="1">
      <alignment horizontal="right" readingOrder="2"/>
    </xf>
    <xf numFmtId="0" fontId="15" fillId="0" borderId="82" xfId="0" applyFont="1" applyFill="1" applyBorder="1" applyAlignment="1">
      <alignment horizontal="right" vertical="center" readingOrder="2"/>
    </xf>
    <xf numFmtId="0" fontId="17" fillId="33" borderId="83" xfId="0" applyFont="1" applyFill="1" applyBorder="1" applyAlignment="1">
      <alignment horizontal="right" vertical="center" readingOrder="2"/>
    </xf>
    <xf numFmtId="0" fontId="17" fillId="33" borderId="84" xfId="0" applyFont="1" applyFill="1" applyBorder="1" applyAlignment="1">
      <alignment horizontal="right" vertical="center" readingOrder="2"/>
    </xf>
    <xf numFmtId="0" fontId="65" fillId="0" borderId="45" xfId="0" applyFont="1" applyFill="1" applyBorder="1" applyAlignment="1">
      <alignment/>
    </xf>
    <xf numFmtId="0" fontId="65" fillId="0" borderId="56" xfId="0" applyFont="1" applyFill="1" applyBorder="1" applyAlignment="1">
      <alignment/>
    </xf>
    <xf numFmtId="0" fontId="69" fillId="33" borderId="85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/>
    </xf>
    <xf numFmtId="0" fontId="4" fillId="0" borderId="88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0" fillId="0" borderId="89" xfId="0" applyBorder="1" applyAlignment="1">
      <alignment/>
    </xf>
    <xf numFmtId="0" fontId="4" fillId="0" borderId="90" xfId="0" applyFont="1" applyFill="1" applyBorder="1" applyAlignment="1">
      <alignment/>
    </xf>
    <xf numFmtId="0" fontId="0" fillId="0" borderId="91" xfId="0" applyBorder="1" applyAlignment="1">
      <alignment/>
    </xf>
    <xf numFmtId="0" fontId="4" fillId="0" borderId="92" xfId="0" applyFont="1" applyFill="1" applyBorder="1" applyAlignment="1">
      <alignment/>
    </xf>
    <xf numFmtId="0" fontId="17" fillId="33" borderId="93" xfId="0" applyFont="1" applyFill="1" applyBorder="1" applyAlignment="1">
      <alignment horizontal="center" vertical="center" readingOrder="2"/>
    </xf>
    <xf numFmtId="0" fontId="71" fillId="33" borderId="94" xfId="0" applyFont="1" applyFill="1" applyBorder="1" applyAlignment="1">
      <alignment horizontal="center" vertical="center"/>
    </xf>
    <xf numFmtId="0" fontId="4" fillId="0" borderId="95" xfId="0" applyNumberFormat="1" applyFont="1" applyFill="1" applyBorder="1" applyAlignment="1">
      <alignment horizontal="center" vertical="center"/>
    </xf>
    <xf numFmtId="0" fontId="4" fillId="0" borderId="96" xfId="0" applyNumberFormat="1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4" fillId="0" borderId="99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100" xfId="0" applyNumberFormat="1" applyFont="1" applyFill="1" applyBorder="1" applyAlignment="1">
      <alignment horizontal="center" vertical="center"/>
    </xf>
    <xf numFmtId="0" fontId="4" fillId="0" borderId="101" xfId="0" applyNumberFormat="1" applyFont="1" applyFill="1" applyBorder="1" applyAlignment="1">
      <alignment horizontal="center" vertical="center"/>
    </xf>
    <xf numFmtId="0" fontId="4" fillId="0" borderId="102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103" xfId="0" applyNumberFormat="1" applyFont="1" applyFill="1" applyBorder="1" applyAlignment="1">
      <alignment horizontal="center" vertical="center"/>
    </xf>
    <xf numFmtId="0" fontId="4" fillId="0" borderId="104" xfId="0" applyNumberFormat="1" applyFont="1" applyFill="1" applyBorder="1" applyAlignment="1">
      <alignment horizontal="center" vertical="center"/>
    </xf>
    <xf numFmtId="0" fontId="17" fillId="33" borderId="105" xfId="0" applyFont="1" applyFill="1" applyBorder="1" applyAlignment="1">
      <alignment horizontal="center" vertical="center"/>
    </xf>
    <xf numFmtId="0" fontId="17" fillId="33" borderId="106" xfId="0" applyFont="1" applyFill="1" applyBorder="1" applyAlignment="1">
      <alignment horizontal="center" vertical="center"/>
    </xf>
    <xf numFmtId="0" fontId="17" fillId="33" borderId="8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10" fontId="0" fillId="0" borderId="0" xfId="0" applyNumberFormat="1" applyFill="1" applyAlignment="1">
      <alignment horizontal="center"/>
    </xf>
    <xf numFmtId="0" fontId="4" fillId="0" borderId="107" xfId="0" applyNumberFormat="1" applyFont="1" applyFill="1" applyBorder="1" applyAlignment="1">
      <alignment horizontal="center" vertical="center"/>
    </xf>
    <xf numFmtId="0" fontId="0" fillId="0" borderId="108" xfId="0" applyBorder="1" applyAlignment="1">
      <alignment horizontal="center"/>
    </xf>
    <xf numFmtId="0" fontId="4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4" fillId="0" borderId="11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/>
    </xf>
    <xf numFmtId="0" fontId="4" fillId="0" borderId="115" xfId="0" applyNumberFormat="1" applyFont="1" applyFill="1" applyBorder="1" applyAlignment="1">
      <alignment horizontal="center" vertical="center"/>
    </xf>
    <xf numFmtId="0" fontId="4" fillId="0" borderId="116" xfId="0" applyNumberFormat="1" applyFont="1" applyFill="1" applyBorder="1" applyAlignment="1">
      <alignment horizontal="center" vertical="center"/>
    </xf>
    <xf numFmtId="0" fontId="4" fillId="0" borderId="117" xfId="0" applyNumberFormat="1" applyFont="1" applyFill="1" applyBorder="1" applyAlignment="1">
      <alignment horizontal="center" vertical="center"/>
    </xf>
    <xf numFmtId="0" fontId="4" fillId="0" borderId="118" xfId="0" applyNumberFormat="1" applyFont="1" applyFill="1" applyBorder="1" applyAlignment="1">
      <alignment horizontal="center" vertical="center"/>
    </xf>
    <xf numFmtId="0" fontId="4" fillId="0" borderId="119" xfId="0" applyNumberFormat="1" applyFont="1" applyFill="1" applyBorder="1" applyAlignment="1">
      <alignment horizontal="center" vertical="center"/>
    </xf>
    <xf numFmtId="0" fontId="4" fillId="0" borderId="120" xfId="0" applyNumberFormat="1" applyFont="1" applyFill="1" applyBorder="1" applyAlignment="1">
      <alignment horizontal="center" vertical="center"/>
    </xf>
    <xf numFmtId="0" fontId="1" fillId="0" borderId="121" xfId="0" applyFont="1" applyFill="1" applyBorder="1" applyAlignment="1">
      <alignment horizontal="center" vertical="center"/>
    </xf>
    <xf numFmtId="0" fontId="1" fillId="0" borderId="122" xfId="0" applyFont="1" applyFill="1" applyBorder="1" applyAlignment="1">
      <alignment horizontal="center" vertical="center"/>
    </xf>
    <xf numFmtId="0" fontId="4" fillId="0" borderId="123" xfId="0" applyNumberFormat="1" applyFont="1" applyFill="1" applyBorder="1" applyAlignment="1">
      <alignment horizontal="center" vertical="center"/>
    </xf>
    <xf numFmtId="0" fontId="4" fillId="0" borderId="124" xfId="0" applyNumberFormat="1" applyFont="1" applyFill="1" applyBorder="1" applyAlignment="1">
      <alignment horizontal="center" vertical="center"/>
    </xf>
    <xf numFmtId="0" fontId="1" fillId="0" borderId="125" xfId="0" applyFont="1" applyFill="1" applyBorder="1" applyAlignment="1">
      <alignment vertical="center"/>
    </xf>
    <xf numFmtId="0" fontId="0" fillId="0" borderId="112" xfId="0" applyBorder="1" applyAlignment="1">
      <alignment horizontal="center"/>
    </xf>
    <xf numFmtId="0" fontId="4" fillId="0" borderId="109" xfId="0" applyFont="1" applyFill="1" applyBorder="1" applyAlignment="1">
      <alignment horizontal="center" vertical="center" readingOrder="1"/>
    </xf>
    <xf numFmtId="0" fontId="4" fillId="0" borderId="126" xfId="0" applyFont="1" applyFill="1" applyBorder="1" applyAlignment="1">
      <alignment horizontal="center" vertical="center"/>
    </xf>
    <xf numFmtId="0" fontId="4" fillId="0" borderId="127" xfId="0" applyNumberFormat="1" applyFont="1" applyFill="1" applyBorder="1" applyAlignment="1">
      <alignment horizontal="center" vertical="center"/>
    </xf>
    <xf numFmtId="0" fontId="4" fillId="0" borderId="128" xfId="0" applyNumberFormat="1" applyFont="1" applyFill="1" applyBorder="1" applyAlignment="1">
      <alignment horizontal="center" vertical="center"/>
    </xf>
    <xf numFmtId="0" fontId="4" fillId="0" borderId="129" xfId="0" applyNumberFormat="1" applyFont="1" applyFill="1" applyBorder="1" applyAlignment="1">
      <alignment horizontal="center" vertical="center"/>
    </xf>
    <xf numFmtId="0" fontId="4" fillId="0" borderId="130" xfId="0" applyNumberFormat="1" applyFont="1" applyFill="1" applyBorder="1" applyAlignment="1">
      <alignment horizontal="center" vertical="center"/>
    </xf>
    <xf numFmtId="0" fontId="0" fillId="0" borderId="131" xfId="0" applyBorder="1" applyAlignment="1">
      <alignment horizontal="center"/>
    </xf>
    <xf numFmtId="0" fontId="4" fillId="0" borderId="132" xfId="0" applyNumberFormat="1" applyFont="1" applyFill="1" applyBorder="1" applyAlignment="1">
      <alignment horizontal="center" vertical="center"/>
    </xf>
    <xf numFmtId="0" fontId="4" fillId="0" borderId="133" xfId="0" applyNumberFormat="1" applyFont="1" applyFill="1" applyBorder="1" applyAlignment="1">
      <alignment horizontal="center" vertical="center"/>
    </xf>
    <xf numFmtId="0" fontId="4" fillId="0" borderId="134" xfId="0" applyNumberFormat="1" applyFont="1" applyFill="1" applyBorder="1" applyAlignment="1">
      <alignment horizontal="center" vertical="center"/>
    </xf>
    <xf numFmtId="0" fontId="4" fillId="0" borderId="135" xfId="0" applyNumberFormat="1" applyFont="1" applyFill="1" applyBorder="1" applyAlignment="1">
      <alignment horizontal="center" vertical="center"/>
    </xf>
    <xf numFmtId="0" fontId="0" fillId="0" borderId="136" xfId="0" applyBorder="1" applyAlignment="1">
      <alignment/>
    </xf>
    <xf numFmtId="0" fontId="4" fillId="0" borderId="137" xfId="0" applyFont="1" applyFill="1" applyBorder="1" applyAlignment="1">
      <alignment/>
    </xf>
    <xf numFmtId="0" fontId="4" fillId="0" borderId="138" xfId="0" applyNumberFormat="1" applyFont="1" applyFill="1" applyBorder="1" applyAlignment="1">
      <alignment horizontal="center" vertical="center"/>
    </xf>
    <xf numFmtId="0" fontId="4" fillId="0" borderId="139" xfId="0" applyNumberFormat="1" applyFont="1" applyFill="1" applyBorder="1" applyAlignment="1">
      <alignment horizontal="center" vertical="center"/>
    </xf>
    <xf numFmtId="0" fontId="4" fillId="0" borderId="140" xfId="0" applyFont="1" applyFill="1" applyBorder="1" applyAlignment="1">
      <alignment vertical="center"/>
    </xf>
    <xf numFmtId="0" fontId="4" fillId="0" borderId="141" xfId="0" applyNumberFormat="1" applyFont="1" applyFill="1" applyBorder="1" applyAlignment="1">
      <alignment horizontal="center" vertical="center"/>
    </xf>
    <xf numFmtId="0" fontId="17" fillId="33" borderId="142" xfId="0" applyNumberFormat="1" applyFont="1" applyFill="1" applyBorder="1" applyAlignment="1">
      <alignment horizontal="right" vertical="center"/>
    </xf>
    <xf numFmtId="0" fontId="4" fillId="0" borderId="90" xfId="0" applyFont="1" applyFill="1" applyBorder="1" applyAlignment="1">
      <alignment horizontal="right" readingOrder="2"/>
    </xf>
    <xf numFmtId="0" fontId="4" fillId="0" borderId="65" xfId="0" applyFont="1" applyFill="1" applyBorder="1" applyAlignment="1">
      <alignment horizontal="right" readingOrder="2"/>
    </xf>
    <xf numFmtId="0" fontId="4" fillId="0" borderId="143" xfId="0" applyFont="1" applyFill="1" applyBorder="1" applyAlignment="1">
      <alignment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145" xfId="0" applyNumberFormat="1" applyFont="1" applyFill="1" applyBorder="1" applyAlignment="1">
      <alignment horizontal="center" vertical="center"/>
    </xf>
    <xf numFmtId="0" fontId="4" fillId="0" borderId="146" xfId="0" applyNumberFormat="1" applyFont="1" applyFill="1" applyBorder="1" applyAlignment="1">
      <alignment horizontal="center" vertical="center"/>
    </xf>
    <xf numFmtId="0" fontId="0" fillId="0" borderId="147" xfId="0" applyBorder="1" applyAlignment="1">
      <alignment horizontal="center"/>
    </xf>
    <xf numFmtId="0" fontId="4" fillId="0" borderId="148" xfId="0" applyNumberFormat="1" applyFont="1" applyFill="1" applyBorder="1" applyAlignment="1">
      <alignment horizontal="center" vertical="center"/>
    </xf>
    <xf numFmtId="0" fontId="4" fillId="0" borderId="149" xfId="0" applyNumberFormat="1" applyFont="1" applyFill="1" applyBorder="1" applyAlignment="1">
      <alignment horizontal="center" vertical="center"/>
    </xf>
    <xf numFmtId="0" fontId="4" fillId="0" borderId="150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>
      <alignment horizontal="center" vertical="center"/>
    </xf>
    <xf numFmtId="0" fontId="4" fillId="0" borderId="152" xfId="0" applyNumberFormat="1" applyFont="1" applyFill="1" applyBorder="1" applyAlignment="1">
      <alignment horizontal="center" vertical="center"/>
    </xf>
    <xf numFmtId="0" fontId="4" fillId="0" borderId="153" xfId="0" applyNumberFormat="1" applyFont="1" applyFill="1" applyBorder="1" applyAlignment="1">
      <alignment horizontal="center" vertical="center"/>
    </xf>
    <xf numFmtId="0" fontId="4" fillId="0" borderId="154" xfId="0" applyNumberFormat="1" applyFont="1" applyFill="1" applyBorder="1" applyAlignment="1">
      <alignment horizontal="center" vertical="center"/>
    </xf>
    <xf numFmtId="0" fontId="0" fillId="0" borderId="125" xfId="0" applyBorder="1" applyAlignment="1">
      <alignment horizontal="right" readingOrder="2"/>
    </xf>
    <xf numFmtId="0" fontId="1" fillId="0" borderId="155" xfId="0" applyFont="1" applyFill="1" applyBorder="1" applyAlignment="1">
      <alignment vertical="center"/>
    </xf>
    <xf numFmtId="0" fontId="1" fillId="0" borderId="156" xfId="0" applyFont="1" applyFill="1" applyBorder="1" applyAlignment="1">
      <alignment vertical="center"/>
    </xf>
    <xf numFmtId="0" fontId="4" fillId="0" borderId="157" xfId="0" applyFont="1" applyFill="1" applyBorder="1" applyAlignment="1">
      <alignment vertical="center"/>
    </xf>
    <xf numFmtId="0" fontId="4" fillId="0" borderId="158" xfId="0" applyNumberFormat="1" applyFont="1" applyFill="1" applyBorder="1" applyAlignment="1">
      <alignment horizontal="center" vertical="center"/>
    </xf>
    <xf numFmtId="0" fontId="4" fillId="0" borderId="159" xfId="0" applyNumberFormat="1" applyFont="1" applyFill="1" applyBorder="1" applyAlignment="1">
      <alignment horizontal="center" vertical="center"/>
    </xf>
    <xf numFmtId="0" fontId="4" fillId="0" borderId="160" xfId="0" applyNumberFormat="1" applyFont="1" applyFill="1" applyBorder="1" applyAlignment="1">
      <alignment horizontal="center" vertical="center"/>
    </xf>
    <xf numFmtId="0" fontId="4" fillId="0" borderId="161" xfId="0" applyNumberFormat="1" applyFont="1" applyFill="1" applyBorder="1" applyAlignment="1">
      <alignment horizontal="center" vertical="center"/>
    </xf>
    <xf numFmtId="0" fontId="4" fillId="0" borderId="162" xfId="0" applyFont="1" applyFill="1" applyBorder="1" applyAlignment="1">
      <alignment horizontal="center" vertical="center" readingOrder="1"/>
    </xf>
    <xf numFmtId="0" fontId="7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33" borderId="64" xfId="0" applyFont="1" applyFill="1" applyBorder="1" applyAlignment="1">
      <alignment horizontal="center" vertical="center" readingOrder="2"/>
    </xf>
    <xf numFmtId="0" fontId="65" fillId="33" borderId="79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5" fillId="33" borderId="163" xfId="0" applyFont="1" applyFill="1" applyBorder="1" applyAlignment="1">
      <alignment horizontal="center" vertical="center" readingOrder="2"/>
    </xf>
    <xf numFmtId="0" fontId="65" fillId="33" borderId="164" xfId="0" applyFont="1" applyFill="1" applyBorder="1" applyAlignment="1">
      <alignment horizontal="center" vertical="center" readingOrder="2"/>
    </xf>
    <xf numFmtId="0" fontId="13" fillId="0" borderId="54" xfId="0" applyNumberFormat="1" applyFont="1" applyFill="1" applyBorder="1" applyAlignment="1">
      <alignment horizontal="center" vertical="center"/>
    </xf>
    <xf numFmtId="0" fontId="13" fillId="0" borderId="165" xfId="0" applyNumberFormat="1" applyFont="1" applyFill="1" applyBorder="1" applyAlignment="1">
      <alignment horizontal="center" vertical="center"/>
    </xf>
    <xf numFmtId="0" fontId="18" fillId="33" borderId="106" xfId="0" applyNumberFormat="1" applyFont="1" applyFill="1" applyBorder="1" applyAlignment="1">
      <alignment horizontal="center" vertical="center"/>
    </xf>
    <xf numFmtId="0" fontId="18" fillId="33" borderId="7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/>
    </xf>
    <xf numFmtId="0" fontId="13" fillId="0" borderId="57" xfId="0" applyNumberFormat="1" applyFont="1" applyFill="1" applyBorder="1" applyAlignment="1">
      <alignment horizontal="center" vertical="center"/>
    </xf>
    <xf numFmtId="0" fontId="13" fillId="0" borderId="166" xfId="0" applyNumberFormat="1" applyFont="1" applyFill="1" applyBorder="1" applyAlignment="1">
      <alignment horizontal="center" vertical="center"/>
    </xf>
    <xf numFmtId="0" fontId="13" fillId="0" borderId="51" xfId="0" applyNumberFormat="1" applyFont="1" applyFill="1" applyBorder="1" applyAlignment="1">
      <alignment horizontal="center" vertical="center"/>
    </xf>
    <xf numFmtId="0" fontId="13" fillId="0" borderId="167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readingOrder="2"/>
    </xf>
    <xf numFmtId="0" fontId="13" fillId="0" borderId="96" xfId="0" applyNumberFormat="1" applyFont="1" applyFill="1" applyBorder="1" applyAlignment="1">
      <alignment horizontal="center" vertical="center"/>
    </xf>
    <xf numFmtId="0" fontId="13" fillId="0" borderId="168" xfId="0" applyNumberFormat="1" applyFont="1" applyFill="1" applyBorder="1" applyAlignment="1">
      <alignment horizontal="center" vertical="center"/>
    </xf>
    <xf numFmtId="0" fontId="65" fillId="33" borderId="111" xfId="0" applyFont="1" applyFill="1" applyBorder="1" applyAlignment="1">
      <alignment horizontal="center" vertical="center"/>
    </xf>
    <xf numFmtId="0" fontId="65" fillId="33" borderId="64" xfId="0" applyFont="1" applyFill="1" applyBorder="1" applyAlignment="1">
      <alignment horizontal="center" vertical="center"/>
    </xf>
    <xf numFmtId="0" fontId="65" fillId="33" borderId="66" xfId="0" applyFont="1" applyFill="1" applyBorder="1" applyAlignment="1">
      <alignment horizontal="center" vertical="center" readingOrder="2"/>
    </xf>
    <xf numFmtId="0" fontId="65" fillId="33" borderId="86" xfId="0" applyFont="1" applyFill="1" applyBorder="1" applyAlignment="1">
      <alignment horizontal="center" vertical="center" readingOrder="2"/>
    </xf>
    <xf numFmtId="0" fontId="4" fillId="0" borderId="74" xfId="0" applyNumberFormat="1" applyFont="1" applyFill="1" applyBorder="1" applyAlignment="1">
      <alignment horizontal="center" vertical="center"/>
    </xf>
    <xf numFmtId="0" fontId="4" fillId="0" borderId="169" xfId="0" applyNumberFormat="1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15" fillId="0" borderId="111" xfId="0" applyFont="1" applyFill="1" applyBorder="1" applyAlignment="1">
      <alignment horizontal="right" vertical="center" readingOrder="2"/>
    </xf>
    <xf numFmtId="0" fontId="15" fillId="0" borderId="170" xfId="0" applyFont="1" applyFill="1" applyBorder="1" applyAlignment="1">
      <alignment horizontal="right" vertical="center" readingOrder="2"/>
    </xf>
    <xf numFmtId="0" fontId="4" fillId="0" borderId="81" xfId="0" applyNumberFormat="1" applyFont="1" applyFill="1" applyBorder="1" applyAlignment="1">
      <alignment horizontal="center" vertical="center"/>
    </xf>
    <xf numFmtId="0" fontId="4" fillId="0" borderId="171" xfId="0" applyNumberFormat="1" applyFont="1" applyFill="1" applyBorder="1" applyAlignment="1">
      <alignment horizontal="center" vertical="center"/>
    </xf>
    <xf numFmtId="0" fontId="17" fillId="33" borderId="172" xfId="0" applyFont="1" applyFill="1" applyBorder="1" applyAlignment="1">
      <alignment horizontal="center" vertical="center"/>
    </xf>
    <xf numFmtId="0" fontId="17" fillId="33" borderId="173" xfId="0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>
      <alignment horizontal="center" vertical="center"/>
    </xf>
    <xf numFmtId="0" fontId="4" fillId="0" borderId="166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4" fillId="0" borderId="167" xfId="0" applyNumberFormat="1" applyFont="1" applyFill="1" applyBorder="1" applyAlignment="1">
      <alignment horizontal="center" vertical="center"/>
    </xf>
    <xf numFmtId="0" fontId="4" fillId="0" borderId="64" xfId="0" applyNumberFormat="1" applyFont="1" applyFill="1" applyBorder="1" applyAlignment="1">
      <alignment horizontal="center" vertical="center"/>
    </xf>
    <xf numFmtId="0" fontId="4" fillId="0" borderId="7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5" fillId="33" borderId="174" xfId="0" applyFont="1" applyFill="1" applyBorder="1" applyAlignment="1">
      <alignment horizontal="center" vertical="center" readingOrder="2"/>
    </xf>
    <xf numFmtId="0" fontId="65" fillId="33" borderId="175" xfId="0" applyFont="1" applyFill="1" applyBorder="1" applyAlignment="1">
      <alignment horizontal="center" vertical="center" readingOrder="2"/>
    </xf>
    <xf numFmtId="0" fontId="65" fillId="33" borderId="79" xfId="0" applyFont="1" applyFill="1" applyBorder="1" applyAlignment="1">
      <alignment horizontal="center" vertical="center"/>
    </xf>
    <xf numFmtId="0" fontId="65" fillId="33" borderId="176" xfId="0" applyFont="1" applyFill="1" applyBorder="1" applyAlignment="1">
      <alignment horizontal="center" vertical="center"/>
    </xf>
    <xf numFmtId="0" fontId="65" fillId="33" borderId="86" xfId="0" applyFont="1" applyFill="1" applyBorder="1" applyAlignment="1">
      <alignment horizontal="center" vertical="center"/>
    </xf>
    <xf numFmtId="0" fontId="4" fillId="0" borderId="78" xfId="0" applyNumberFormat="1" applyFont="1" applyFill="1" applyBorder="1" applyAlignment="1">
      <alignment horizontal="right" vertical="center"/>
    </xf>
    <xf numFmtId="0" fontId="4" fillId="0" borderId="79" xfId="0" applyNumberFormat="1" applyFont="1" applyFill="1" applyBorder="1" applyAlignment="1">
      <alignment horizontal="right" vertical="center"/>
    </xf>
    <xf numFmtId="0" fontId="4" fillId="0" borderId="96" xfId="0" applyNumberFormat="1" applyFont="1" applyFill="1" applyBorder="1" applyAlignment="1">
      <alignment horizontal="center" vertical="center"/>
    </xf>
    <xf numFmtId="0" fontId="4" fillId="0" borderId="168" xfId="0" applyNumberFormat="1" applyFont="1" applyFill="1" applyBorder="1" applyAlignment="1">
      <alignment horizontal="center" vertical="center"/>
    </xf>
    <xf numFmtId="0" fontId="15" fillId="0" borderId="108" xfId="0" applyFont="1" applyFill="1" applyBorder="1" applyAlignment="1">
      <alignment horizontal="right" vertical="center" readingOrder="2"/>
    </xf>
    <xf numFmtId="0" fontId="15" fillId="0" borderId="177" xfId="0" applyFont="1" applyFill="1" applyBorder="1" applyAlignment="1">
      <alignment horizontal="right" vertical="center" readingOrder="2"/>
    </xf>
    <xf numFmtId="3" fontId="13" fillId="0" borderId="178" xfId="0" applyNumberFormat="1" applyFont="1" applyFill="1" applyBorder="1" applyAlignment="1">
      <alignment horizontal="center" vertical="center" readingOrder="1"/>
    </xf>
    <xf numFmtId="0" fontId="13" fillId="0" borderId="179" xfId="0" applyNumberFormat="1" applyFont="1" applyFill="1" applyBorder="1" applyAlignment="1">
      <alignment horizontal="center" vertical="center" readingOrder="1"/>
    </xf>
    <xf numFmtId="0" fontId="6" fillId="0" borderId="137" xfId="0" applyNumberFormat="1" applyFont="1" applyFill="1" applyBorder="1" applyAlignment="1">
      <alignment horizontal="center" vertical="center" readingOrder="2"/>
    </xf>
    <xf numFmtId="0" fontId="1" fillId="0" borderId="180" xfId="0" applyFont="1" applyFill="1" applyBorder="1" applyAlignment="1">
      <alignment horizontal="center" vertical="center"/>
    </xf>
    <xf numFmtId="0" fontId="1" fillId="0" borderId="137" xfId="0" applyFont="1" applyFill="1" applyBorder="1" applyAlignment="1">
      <alignment horizontal="center" vertical="center"/>
    </xf>
    <xf numFmtId="0" fontId="65" fillId="33" borderId="181" xfId="0" applyFont="1" applyFill="1" applyBorder="1" applyAlignment="1">
      <alignment horizontal="center" vertical="center"/>
    </xf>
    <xf numFmtId="0" fontId="65" fillId="33" borderId="182" xfId="0" applyFont="1" applyFill="1" applyBorder="1" applyAlignment="1">
      <alignment horizontal="center" vertical="center"/>
    </xf>
    <xf numFmtId="0" fontId="73" fillId="33" borderId="183" xfId="0" applyFont="1" applyFill="1" applyBorder="1" applyAlignment="1">
      <alignment horizontal="center" vertical="center" wrapText="1"/>
    </xf>
    <xf numFmtId="0" fontId="73" fillId="33" borderId="149" xfId="0" applyFont="1" applyFill="1" applyBorder="1" applyAlignment="1">
      <alignment horizontal="center" vertical="center"/>
    </xf>
    <xf numFmtId="0" fontId="73" fillId="33" borderId="184" xfId="0" applyFont="1" applyFill="1" applyBorder="1" applyAlignment="1">
      <alignment horizontal="center" vertical="center"/>
    </xf>
    <xf numFmtId="0" fontId="73" fillId="33" borderId="185" xfId="0" applyFont="1" applyFill="1" applyBorder="1" applyAlignment="1">
      <alignment horizontal="center" vertical="center"/>
    </xf>
    <xf numFmtId="0" fontId="73" fillId="33" borderId="186" xfId="0" applyFont="1" applyFill="1" applyBorder="1" applyAlignment="1">
      <alignment horizontal="center" vertical="center"/>
    </xf>
    <xf numFmtId="0" fontId="73" fillId="33" borderId="187" xfId="0" applyFont="1" applyFill="1" applyBorder="1" applyAlignment="1">
      <alignment horizontal="center" vertical="center" wrapText="1"/>
    </xf>
    <xf numFmtId="0" fontId="73" fillId="33" borderId="130" xfId="0" applyFont="1" applyFill="1" applyBorder="1" applyAlignment="1">
      <alignment horizontal="center" vertical="center"/>
    </xf>
    <xf numFmtId="0" fontId="73" fillId="33" borderId="188" xfId="0" applyFont="1" applyFill="1" applyBorder="1" applyAlignment="1">
      <alignment horizontal="center" vertical="center"/>
    </xf>
    <xf numFmtId="0" fontId="4" fillId="0" borderId="140" xfId="0" applyFont="1" applyFill="1" applyBorder="1" applyAlignment="1">
      <alignment horizontal="right" vertical="center"/>
    </xf>
    <xf numFmtId="0" fontId="4" fillId="0" borderId="189" xfId="0" applyFont="1" applyFill="1" applyBorder="1" applyAlignment="1">
      <alignment horizontal="right" vertical="center"/>
    </xf>
    <xf numFmtId="0" fontId="0" fillId="0" borderId="131" xfId="0" applyBorder="1" applyAlignment="1">
      <alignment horizontal="center"/>
    </xf>
    <xf numFmtId="0" fontId="0" fillId="0" borderId="190" xfId="0" applyBorder="1" applyAlignment="1">
      <alignment horizontal="center"/>
    </xf>
    <xf numFmtId="0" fontId="4" fillId="0" borderId="132" xfId="0" applyNumberFormat="1" applyFont="1" applyFill="1" applyBorder="1" applyAlignment="1">
      <alignment horizontal="center" vertical="center"/>
    </xf>
    <xf numFmtId="0" fontId="4" fillId="0" borderId="123" xfId="0" applyNumberFormat="1" applyFont="1" applyFill="1" applyBorder="1" applyAlignment="1">
      <alignment horizontal="center" vertical="center"/>
    </xf>
    <xf numFmtId="0" fontId="4" fillId="0" borderId="133" xfId="0" applyNumberFormat="1" applyFont="1" applyFill="1" applyBorder="1" applyAlignment="1">
      <alignment horizontal="center" vertical="center"/>
    </xf>
    <xf numFmtId="0" fontId="4" fillId="0" borderId="124" xfId="0" applyNumberFormat="1" applyFont="1" applyFill="1" applyBorder="1" applyAlignment="1">
      <alignment horizontal="center" vertical="center"/>
    </xf>
    <xf numFmtId="0" fontId="4" fillId="0" borderId="134" xfId="0" applyNumberFormat="1" applyFont="1" applyFill="1" applyBorder="1" applyAlignment="1">
      <alignment horizontal="center" vertical="center"/>
    </xf>
    <xf numFmtId="0" fontId="4" fillId="0" borderId="191" xfId="0" applyNumberFormat="1" applyFont="1" applyFill="1" applyBorder="1" applyAlignment="1">
      <alignment horizontal="center" vertical="center"/>
    </xf>
    <xf numFmtId="0" fontId="4" fillId="0" borderId="135" xfId="0" applyNumberFormat="1" applyFont="1" applyFill="1" applyBorder="1" applyAlignment="1">
      <alignment horizontal="center" vertical="center"/>
    </xf>
    <xf numFmtId="0" fontId="4" fillId="0" borderId="107" xfId="0" applyNumberFormat="1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right" vertical="center" readingOrder="2"/>
    </xf>
    <xf numFmtId="0" fontId="1" fillId="0" borderId="0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4" fillId="0" borderId="192" xfId="0" applyFont="1" applyFill="1" applyBorder="1" applyAlignment="1">
      <alignment horizontal="right" vertical="center"/>
    </xf>
    <xf numFmtId="0" fontId="4" fillId="0" borderId="193" xfId="0" applyFont="1" applyFill="1" applyBorder="1" applyAlignment="1">
      <alignment horizontal="right" vertical="center"/>
    </xf>
    <xf numFmtId="0" fontId="4" fillId="0" borderId="127" xfId="0" applyNumberFormat="1" applyFont="1" applyFill="1" applyBorder="1" applyAlignment="1">
      <alignment horizontal="center" vertical="center"/>
    </xf>
    <xf numFmtId="0" fontId="4" fillId="0" borderId="128" xfId="0" applyNumberFormat="1" applyFont="1" applyFill="1" applyBorder="1" applyAlignment="1">
      <alignment horizontal="center" vertical="center"/>
    </xf>
    <xf numFmtId="0" fontId="15" fillId="0" borderId="194" xfId="0" applyFont="1" applyFill="1" applyBorder="1" applyAlignment="1">
      <alignment horizontal="right" vertical="center" readingOrder="2"/>
    </xf>
    <xf numFmtId="0" fontId="15" fillId="0" borderId="195" xfId="0" applyFont="1" applyFill="1" applyBorder="1" applyAlignment="1">
      <alignment horizontal="right" vertical="center" readingOrder="2"/>
    </xf>
    <xf numFmtId="0" fontId="68" fillId="33" borderId="111" xfId="0" applyFont="1" applyFill="1" applyBorder="1" applyAlignment="1">
      <alignment horizontal="center" vertical="center" wrapText="1"/>
    </xf>
    <xf numFmtId="0" fontId="68" fillId="33" borderId="34" xfId="0" applyFont="1" applyFill="1" applyBorder="1" applyAlignment="1">
      <alignment horizontal="center" vertical="center"/>
    </xf>
    <xf numFmtId="0" fontId="68" fillId="33" borderId="94" xfId="0" applyFont="1" applyFill="1" applyBorder="1" applyAlignment="1">
      <alignment horizontal="center" vertical="center"/>
    </xf>
    <xf numFmtId="0" fontId="65" fillId="33" borderId="196" xfId="0" applyFont="1" applyFill="1" applyBorder="1" applyAlignment="1">
      <alignment horizontal="center" vertical="center" readingOrder="2"/>
    </xf>
    <xf numFmtId="0" fontId="65" fillId="33" borderId="197" xfId="0" applyFont="1" applyFill="1" applyBorder="1" applyAlignment="1">
      <alignment horizontal="center" vertical="center" readingOrder="2"/>
    </xf>
    <xf numFmtId="0" fontId="65" fillId="33" borderId="198" xfId="0" applyFont="1" applyFill="1" applyBorder="1" applyAlignment="1">
      <alignment horizontal="center" vertical="center" readingOrder="2"/>
    </xf>
    <xf numFmtId="0" fontId="65" fillId="33" borderId="199" xfId="0" applyFont="1" applyFill="1" applyBorder="1" applyAlignment="1">
      <alignment horizontal="center" vertical="center" readingOrder="2"/>
    </xf>
    <xf numFmtId="0" fontId="65" fillId="33" borderId="200" xfId="0" applyFont="1" applyFill="1" applyBorder="1" applyAlignment="1">
      <alignment horizontal="center" vertical="center" readingOrder="2"/>
    </xf>
    <xf numFmtId="0" fontId="65" fillId="33" borderId="201" xfId="0" applyFont="1" applyFill="1" applyBorder="1" applyAlignment="1">
      <alignment horizontal="center" vertical="center" readingOrder="2"/>
    </xf>
    <xf numFmtId="0" fontId="4" fillId="0" borderId="129" xfId="0" applyNumberFormat="1" applyFont="1" applyFill="1" applyBorder="1" applyAlignment="1">
      <alignment horizontal="center" vertical="center"/>
    </xf>
    <xf numFmtId="0" fontId="6" fillId="0" borderId="202" xfId="0" applyNumberFormat="1" applyFont="1" applyFill="1" applyBorder="1" applyAlignment="1">
      <alignment horizontal="center" vertical="center" readingOrder="2"/>
    </xf>
    <xf numFmtId="0" fontId="4" fillId="0" borderId="130" xfId="0" applyNumberFormat="1" applyFont="1" applyFill="1" applyBorder="1" applyAlignment="1">
      <alignment horizontal="center" vertical="center"/>
    </xf>
    <xf numFmtId="0" fontId="4" fillId="0" borderId="203" xfId="0" applyFont="1" applyFill="1" applyBorder="1" applyAlignment="1">
      <alignment horizontal="right" vertical="center"/>
    </xf>
    <xf numFmtId="0" fontId="4" fillId="0" borderId="204" xfId="0" applyFont="1" applyFill="1" applyBorder="1" applyAlignment="1">
      <alignment horizontal="right" vertical="center"/>
    </xf>
    <xf numFmtId="0" fontId="0" fillId="0" borderId="205" xfId="0" applyBorder="1" applyAlignment="1">
      <alignment horizontal="center"/>
    </xf>
    <xf numFmtId="0" fontId="0" fillId="0" borderId="89" xfId="0" applyBorder="1" applyAlignment="1">
      <alignment horizontal="center"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145" xfId="0" applyNumberFormat="1" applyFont="1" applyFill="1" applyBorder="1" applyAlignment="1">
      <alignment horizontal="center" vertical="center"/>
    </xf>
    <xf numFmtId="0" fontId="4" fillId="0" borderId="146" xfId="0" applyNumberFormat="1" applyFont="1" applyFill="1" applyBorder="1" applyAlignment="1">
      <alignment horizontal="center" vertical="center"/>
    </xf>
    <xf numFmtId="0" fontId="4" fillId="0" borderId="206" xfId="0" applyNumberFormat="1" applyFont="1" applyFill="1" applyBorder="1" applyAlignment="1">
      <alignment horizontal="center" vertical="center"/>
    </xf>
    <xf numFmtId="0" fontId="4" fillId="0" borderId="207" xfId="0" applyFont="1" applyFill="1" applyBorder="1" applyAlignment="1">
      <alignment horizontal="right" vertical="center"/>
    </xf>
    <xf numFmtId="0" fontId="4" fillId="0" borderId="208" xfId="0" applyFont="1" applyFill="1" applyBorder="1" applyAlignment="1">
      <alignment horizontal="right" vertical="center"/>
    </xf>
    <xf numFmtId="0" fontId="4" fillId="0" borderId="209" xfId="0" applyNumberFormat="1" applyFont="1" applyFill="1" applyBorder="1" applyAlignment="1">
      <alignment horizontal="center" vertical="center"/>
    </xf>
    <xf numFmtId="0" fontId="4" fillId="0" borderId="138" xfId="0" applyNumberFormat="1" applyFont="1" applyFill="1" applyBorder="1" applyAlignment="1">
      <alignment horizontal="center" vertical="center"/>
    </xf>
    <xf numFmtId="0" fontId="4" fillId="0" borderId="210" xfId="0" applyNumberFormat="1" applyFont="1" applyFill="1" applyBorder="1" applyAlignment="1">
      <alignment horizontal="center" vertical="center"/>
    </xf>
    <xf numFmtId="0" fontId="4" fillId="0" borderId="139" xfId="0" applyNumberFormat="1" applyFont="1" applyFill="1" applyBorder="1" applyAlignment="1">
      <alignment horizontal="center" vertical="center"/>
    </xf>
    <xf numFmtId="0" fontId="4" fillId="0" borderId="211" xfId="0" applyNumberFormat="1" applyFont="1" applyFill="1" applyBorder="1" applyAlignment="1">
      <alignment horizontal="center" vertical="center"/>
    </xf>
    <xf numFmtId="0" fontId="4" fillId="0" borderId="212" xfId="0" applyNumberFormat="1" applyFont="1" applyFill="1" applyBorder="1" applyAlignment="1">
      <alignment horizontal="center" vertical="center"/>
    </xf>
    <xf numFmtId="0" fontId="4" fillId="0" borderId="213" xfId="0" applyNumberFormat="1" applyFont="1" applyFill="1" applyBorder="1" applyAlignment="1">
      <alignment horizontal="center" vertical="center"/>
    </xf>
    <xf numFmtId="0" fontId="4" fillId="0" borderId="214" xfId="0" applyNumberFormat="1" applyFont="1" applyFill="1" applyBorder="1" applyAlignment="1">
      <alignment horizontal="center" vertical="center"/>
    </xf>
    <xf numFmtId="0" fontId="4" fillId="0" borderId="215" xfId="0" applyFont="1" applyFill="1" applyBorder="1" applyAlignment="1">
      <alignment horizontal="right" vertical="center" readingOrder="2"/>
    </xf>
    <xf numFmtId="0" fontId="4" fillId="0" borderId="90" xfId="0" applyFont="1" applyFill="1" applyBorder="1" applyAlignment="1">
      <alignment horizontal="right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rightToLeft="1" workbookViewId="0" topLeftCell="A1">
      <selection activeCell="F8" sqref="F8"/>
    </sheetView>
  </sheetViews>
  <sheetFormatPr defaultColWidth="9.140625" defaultRowHeight="12.75"/>
  <cols>
    <col min="1" max="1" width="2.00390625" style="4" customWidth="1"/>
    <col min="2" max="2" width="76.140625" style="5" customWidth="1"/>
    <col min="3" max="4" width="15.7109375" style="28" customWidth="1"/>
    <col min="5" max="16384" width="9.140625" style="4" customWidth="1"/>
  </cols>
  <sheetData>
    <row r="1" spans="1:10" s="1" customFormat="1" ht="24.75" customHeight="1">
      <c r="A1" s="228" t="s">
        <v>0</v>
      </c>
      <c r="B1" s="228"/>
      <c r="C1" s="228"/>
      <c r="D1" s="228"/>
      <c r="J1" s="23"/>
    </row>
    <row r="2" spans="1:4" s="1" customFormat="1" ht="24.75" customHeight="1">
      <c r="A2" s="227" t="s">
        <v>29</v>
      </c>
      <c r="B2" s="227"/>
      <c r="C2" s="227"/>
      <c r="D2" s="227"/>
    </row>
    <row r="3" spans="1:4" s="1" customFormat="1" ht="24.75" customHeight="1" thickBot="1">
      <c r="A3" s="2"/>
      <c r="B3" s="3"/>
      <c r="C3" s="231" t="s">
        <v>1</v>
      </c>
      <c r="D3" s="231"/>
    </row>
    <row r="4" spans="1:4" s="1" customFormat="1" ht="24.75" customHeight="1" thickBot="1">
      <c r="A4" s="48" t="s">
        <v>18</v>
      </c>
      <c r="B4" s="47"/>
      <c r="C4" s="229" t="s">
        <v>17</v>
      </c>
      <c r="D4" s="230"/>
    </row>
    <row r="5" spans="1:4" s="1" customFormat="1" ht="24" customHeight="1">
      <c r="A5" s="18"/>
      <c r="B5" s="37" t="s">
        <v>30</v>
      </c>
      <c r="C5" s="38"/>
      <c r="D5" s="39"/>
    </row>
    <row r="6" spans="1:4" s="1" customFormat="1" ht="24.75" customHeight="1">
      <c r="A6" s="18"/>
      <c r="B6" s="29" t="s">
        <v>9</v>
      </c>
      <c r="C6" s="30"/>
      <c r="D6" s="31">
        <v>904.4</v>
      </c>
    </row>
    <row r="7" spans="1:4" s="1" customFormat="1" ht="24.75" customHeight="1">
      <c r="A7" s="18"/>
      <c r="B7" s="32" t="s">
        <v>31</v>
      </c>
      <c r="C7" s="33"/>
      <c r="D7" s="34">
        <v>48.5</v>
      </c>
    </row>
    <row r="8" spans="1:4" s="1" customFormat="1" ht="24.75" customHeight="1">
      <c r="A8" s="18"/>
      <c r="B8" s="32" t="s">
        <v>33</v>
      </c>
      <c r="C8" s="33"/>
      <c r="D8" s="34">
        <v>205</v>
      </c>
    </row>
    <row r="9" spans="1:4" s="1" customFormat="1" ht="24.75" customHeight="1">
      <c r="A9" s="18"/>
      <c r="B9" s="66" t="s">
        <v>32</v>
      </c>
      <c r="C9" s="67"/>
      <c r="D9" s="59">
        <v>4.8</v>
      </c>
    </row>
    <row r="10" spans="1:4" s="1" customFormat="1" ht="24.75" customHeight="1" thickBot="1">
      <c r="A10" s="18"/>
      <c r="B10" s="68" t="s">
        <v>36</v>
      </c>
      <c r="C10" s="35"/>
      <c r="D10" s="36">
        <v>47.3</v>
      </c>
    </row>
    <row r="11" spans="1:4" s="1" customFormat="1" ht="24.75" customHeight="1" thickBot="1">
      <c r="A11" s="21"/>
      <c r="B11" s="54" t="s">
        <v>37</v>
      </c>
      <c r="C11" s="44"/>
      <c r="D11" s="69">
        <f>SUM(D6:D10)</f>
        <v>1210</v>
      </c>
    </row>
    <row r="12" spans="1:4" s="1" customFormat="1" ht="24.75" customHeight="1">
      <c r="A12" s="18"/>
      <c r="B12" s="37" t="s">
        <v>34</v>
      </c>
      <c r="C12" s="38"/>
      <c r="D12" s="39"/>
    </row>
    <row r="13" spans="1:4" s="1" customFormat="1" ht="24.75" customHeight="1">
      <c r="A13" s="18"/>
      <c r="B13" s="57" t="s">
        <v>35</v>
      </c>
      <c r="C13" s="30"/>
      <c r="D13" s="31"/>
    </row>
    <row r="14" spans="1:4" s="1" customFormat="1" ht="24.75" customHeight="1">
      <c r="A14" s="18"/>
      <c r="B14" s="56" t="s">
        <v>38</v>
      </c>
      <c r="C14" s="42">
        <v>523.1</v>
      </c>
      <c r="D14" s="34"/>
    </row>
    <row r="15" spans="1:4" s="1" customFormat="1" ht="24.75" customHeight="1">
      <c r="A15" s="18"/>
      <c r="B15" s="55" t="s">
        <v>39</v>
      </c>
      <c r="C15" s="42">
        <v>543.3</v>
      </c>
      <c r="D15" s="41"/>
    </row>
    <row r="16" spans="1:4" s="1" customFormat="1" ht="24.75" customHeight="1">
      <c r="A16" s="18"/>
      <c r="B16" s="32" t="s">
        <v>40</v>
      </c>
      <c r="C16" s="42">
        <v>94.8</v>
      </c>
      <c r="D16" s="41"/>
    </row>
    <row r="17" spans="1:4" s="1" customFormat="1" ht="24.75" customHeight="1" thickBot="1">
      <c r="A17" s="18"/>
      <c r="B17" s="32" t="s">
        <v>41</v>
      </c>
      <c r="C17" s="58">
        <v>71</v>
      </c>
      <c r="D17" s="41"/>
    </row>
    <row r="18" spans="1:4" s="1" customFormat="1" ht="24.75" customHeight="1" thickBot="1">
      <c r="A18" s="21"/>
      <c r="B18" s="50" t="s">
        <v>42</v>
      </c>
      <c r="C18" s="40"/>
      <c r="D18" s="52">
        <f>SUM(C14:C17)</f>
        <v>1232.2</v>
      </c>
    </row>
    <row r="19" spans="1:4" s="1" customFormat="1" ht="24.75" customHeight="1">
      <c r="A19" s="21"/>
      <c r="B19" s="57" t="s">
        <v>43</v>
      </c>
      <c r="C19" s="42"/>
      <c r="D19" s="41"/>
    </row>
    <row r="20" spans="1:4" s="1" customFormat="1" ht="24.75" customHeight="1">
      <c r="A20" s="21"/>
      <c r="B20" s="56" t="s">
        <v>44</v>
      </c>
      <c r="C20" s="42">
        <v>225</v>
      </c>
      <c r="D20" s="41"/>
    </row>
    <row r="21" spans="1:4" s="1" customFormat="1" ht="24.75" customHeight="1">
      <c r="A21" s="21"/>
      <c r="B21" s="56" t="s">
        <v>45</v>
      </c>
      <c r="C21" s="42">
        <v>7.7</v>
      </c>
      <c r="D21" s="41"/>
    </row>
    <row r="22" spans="1:4" s="1" customFormat="1" ht="24.75" customHeight="1">
      <c r="A22" s="21"/>
      <c r="B22" s="56" t="s">
        <v>46</v>
      </c>
      <c r="C22" s="58">
        <v>118</v>
      </c>
      <c r="D22" s="59"/>
    </row>
    <row r="23" spans="1:4" s="1" customFormat="1" ht="24.75" customHeight="1" thickBot="1">
      <c r="A23" s="21"/>
      <c r="B23" s="56" t="s">
        <v>47</v>
      </c>
      <c r="C23" s="42">
        <v>12.4</v>
      </c>
      <c r="D23" s="59"/>
    </row>
    <row r="24" spans="1:4" s="1" customFormat="1" ht="24.75" customHeight="1" thickBot="1">
      <c r="A24" s="21"/>
      <c r="B24" s="51" t="s">
        <v>48</v>
      </c>
      <c r="C24" s="43"/>
      <c r="D24" s="53">
        <f>SUM(C20:C23)</f>
        <v>363.09999999999997</v>
      </c>
    </row>
    <row r="25" spans="1:4" s="1" customFormat="1" ht="24.75" customHeight="1">
      <c r="A25" s="21"/>
      <c r="B25" s="57" t="s">
        <v>49</v>
      </c>
      <c r="C25" s="42"/>
      <c r="D25" s="41"/>
    </row>
    <row r="26" spans="1:4" s="1" customFormat="1" ht="24.75" customHeight="1">
      <c r="A26" s="21"/>
      <c r="B26" s="56" t="s">
        <v>50</v>
      </c>
      <c r="C26" s="42">
        <v>1</v>
      </c>
      <c r="D26" s="41"/>
    </row>
    <row r="27" spans="1:4" s="1" customFormat="1" ht="24.75" customHeight="1">
      <c r="A27" s="21"/>
      <c r="B27" s="56" t="s">
        <v>51</v>
      </c>
      <c r="C27" s="42">
        <v>5</v>
      </c>
      <c r="D27" s="41"/>
    </row>
    <row r="28" spans="1:4" s="1" customFormat="1" ht="24.75" customHeight="1">
      <c r="A28" s="21"/>
      <c r="B28" s="56" t="s">
        <v>52</v>
      </c>
      <c r="C28" s="42">
        <v>0.9</v>
      </c>
      <c r="D28" s="41"/>
    </row>
    <row r="29" spans="1:4" s="1" customFormat="1" ht="24.75" customHeight="1">
      <c r="A29" s="21"/>
      <c r="B29" s="56" t="s">
        <v>53</v>
      </c>
      <c r="C29" s="42">
        <v>5.6</v>
      </c>
      <c r="D29" s="41"/>
    </row>
    <row r="30" spans="1:4" s="1" customFormat="1" ht="24.75" customHeight="1" thickBot="1">
      <c r="A30" s="21"/>
      <c r="B30" s="56" t="s">
        <v>54</v>
      </c>
      <c r="C30" s="42">
        <v>9.8</v>
      </c>
      <c r="D30" s="59"/>
    </row>
    <row r="31" spans="1:4" s="1" customFormat="1" ht="24.75" customHeight="1" thickBot="1">
      <c r="A31" s="21"/>
      <c r="B31" s="51" t="s">
        <v>55</v>
      </c>
      <c r="C31" s="43"/>
      <c r="D31" s="53">
        <f>SUM(C26:C30)</f>
        <v>22.3</v>
      </c>
    </row>
    <row r="32" spans="1:4" s="1" customFormat="1" ht="24.75" customHeight="1" thickBot="1">
      <c r="A32" s="21"/>
      <c r="B32" s="51" t="s">
        <v>56</v>
      </c>
      <c r="C32" s="43"/>
      <c r="D32" s="53">
        <f>SUM(D31,D24,D18)</f>
        <v>1617.6</v>
      </c>
    </row>
    <row r="33" spans="1:4" s="1" customFormat="1" ht="24.75" customHeight="1" thickBot="1">
      <c r="A33" s="21"/>
      <c r="B33" s="51" t="s">
        <v>57</v>
      </c>
      <c r="C33" s="43"/>
      <c r="D33" s="53">
        <v>407.6</v>
      </c>
    </row>
    <row r="34" spans="1:4" s="1" customFormat="1" ht="24.75" customHeight="1">
      <c r="A34" s="21"/>
      <c r="B34" s="37" t="s">
        <v>58</v>
      </c>
      <c r="C34" s="42"/>
      <c r="D34" s="41"/>
    </row>
    <row r="35" spans="1:4" s="1" customFormat="1" ht="24.75" customHeight="1">
      <c r="A35" s="21"/>
      <c r="B35" s="56" t="s">
        <v>61</v>
      </c>
      <c r="C35" s="42"/>
      <c r="D35" s="41">
        <v>1.6</v>
      </c>
    </row>
    <row r="36" spans="1:4" s="1" customFormat="1" ht="24.75" customHeight="1">
      <c r="A36" s="21"/>
      <c r="B36" s="56" t="s">
        <v>59</v>
      </c>
      <c r="C36" s="42">
        <v>231</v>
      </c>
      <c r="D36" s="41"/>
    </row>
    <row r="37" spans="1:4" s="1" customFormat="1" ht="24.75" customHeight="1">
      <c r="A37" s="21"/>
      <c r="B37" s="56" t="s">
        <v>60</v>
      </c>
      <c r="C37" s="42">
        <v>161</v>
      </c>
      <c r="D37" s="59"/>
    </row>
    <row r="38" spans="1:4" s="1" customFormat="1" ht="24.75" customHeight="1">
      <c r="A38" s="21"/>
      <c r="B38" s="56" t="s">
        <v>62</v>
      </c>
      <c r="C38" s="42"/>
      <c r="D38" s="59">
        <v>70</v>
      </c>
    </row>
    <row r="39" spans="1:4" s="1" customFormat="1" ht="24.75" customHeight="1" thickBot="1">
      <c r="A39" s="21"/>
      <c r="B39" s="56" t="s">
        <v>63</v>
      </c>
      <c r="C39" s="42"/>
      <c r="D39" s="41">
        <v>120</v>
      </c>
    </row>
    <row r="40" spans="1:4" s="1" customFormat="1" ht="24.75" customHeight="1" thickBot="1">
      <c r="A40" s="21"/>
      <c r="B40" s="51" t="s">
        <v>15</v>
      </c>
      <c r="C40" s="43"/>
      <c r="D40" s="53">
        <f>SUM(D38:D39,D35)</f>
        <v>191.6</v>
      </c>
    </row>
    <row r="41" spans="1:4" s="1" customFormat="1" ht="24.75" customHeight="1" thickBot="1">
      <c r="A41" s="21"/>
      <c r="B41" s="51" t="s">
        <v>64</v>
      </c>
      <c r="C41" s="43"/>
      <c r="D41" s="53">
        <v>216</v>
      </c>
    </row>
    <row r="42" spans="1:4" s="1" customFormat="1" ht="24.75" customHeight="1">
      <c r="A42" s="21"/>
      <c r="B42" s="60"/>
      <c r="C42" s="61"/>
      <c r="D42" s="61"/>
    </row>
    <row r="43" s="1" customFormat="1" ht="24.75" customHeight="1">
      <c r="A43" s="21"/>
    </row>
    <row r="44" spans="1:5" s="1" customFormat="1" ht="18.75" customHeight="1">
      <c r="A44" s="18"/>
      <c r="B44" s="19"/>
      <c r="C44" s="26"/>
      <c r="D44" s="26"/>
      <c r="E44" s="16"/>
    </row>
    <row r="45" spans="1:5" s="1" customFormat="1" ht="18.75" customHeight="1">
      <c r="A45" s="18"/>
      <c r="B45" s="17"/>
      <c r="C45" s="26"/>
      <c r="D45" s="26"/>
      <c r="E45" s="16"/>
    </row>
    <row r="46" spans="1:5" s="1" customFormat="1" ht="18.75" customHeight="1">
      <c r="A46" s="18"/>
      <c r="B46" s="17"/>
      <c r="C46" s="26"/>
      <c r="D46" s="26"/>
      <c r="E46" s="16"/>
    </row>
    <row r="47" spans="1:5" s="1" customFormat="1" ht="18.75" customHeight="1">
      <c r="A47" s="18"/>
      <c r="B47" s="17"/>
      <c r="C47" s="26"/>
      <c r="D47" s="26"/>
      <c r="E47" s="16"/>
    </row>
    <row r="48" spans="1:5" s="1" customFormat="1" ht="18.75" customHeight="1">
      <c r="A48" s="18"/>
      <c r="B48" s="17"/>
      <c r="C48" s="26"/>
      <c r="D48" s="26"/>
      <c r="E48" s="16"/>
    </row>
    <row r="49" spans="1:5" s="1" customFormat="1" ht="18.75" customHeight="1">
      <c r="A49" s="21"/>
      <c r="B49" s="22"/>
      <c r="C49" s="27"/>
      <c r="D49" s="27"/>
      <c r="E49" s="16"/>
    </row>
    <row r="50" s="1" customFormat="1" ht="18.75" customHeight="1">
      <c r="E50" s="16"/>
    </row>
    <row r="51" s="1" customFormat="1" ht="18.75" customHeight="1">
      <c r="E51" s="16"/>
    </row>
    <row r="52" s="1" customFormat="1" ht="18.75" customHeight="1">
      <c r="E52" s="16"/>
    </row>
    <row r="53" s="1" customFormat="1" ht="18.75" customHeight="1">
      <c r="E53" s="16"/>
    </row>
    <row r="54" s="1" customFormat="1" ht="18.75" customHeight="1">
      <c r="E54" s="16"/>
    </row>
    <row r="55" s="1" customFormat="1" ht="18.75" customHeight="1">
      <c r="E55" s="16"/>
    </row>
    <row r="56" s="1" customFormat="1" ht="24" customHeight="1">
      <c r="E56" s="16"/>
    </row>
    <row r="57" s="1" customFormat="1" ht="21" customHeight="1">
      <c r="E57" s="16"/>
    </row>
    <row r="58" s="1" customFormat="1" ht="18.75" customHeight="1">
      <c r="E58" s="16"/>
    </row>
    <row r="59" s="1" customFormat="1" ht="20.25">
      <c r="E59" s="16"/>
    </row>
    <row r="60" s="1" customFormat="1" ht="18.75" customHeight="1">
      <c r="E60" s="16"/>
    </row>
    <row r="61" s="1" customFormat="1" ht="18.75" customHeight="1">
      <c r="E61" s="16"/>
    </row>
    <row r="62" s="1" customFormat="1" ht="20.25">
      <c r="E62" s="16"/>
    </row>
    <row r="63" s="1" customFormat="1" ht="18.75" customHeight="1">
      <c r="E63" s="16"/>
    </row>
    <row r="64" s="1" customFormat="1" ht="18.75" customHeight="1">
      <c r="E64" s="16"/>
    </row>
    <row r="65" s="1" customFormat="1" ht="18.75" customHeight="1">
      <c r="E65" s="16"/>
    </row>
    <row r="66" s="1" customFormat="1" ht="18.75" customHeight="1">
      <c r="E66" s="16"/>
    </row>
    <row r="67" ht="20.25">
      <c r="E67" s="20"/>
    </row>
    <row r="68" ht="20.25">
      <c r="E68" s="20"/>
    </row>
    <row r="69" ht="20.25">
      <c r="E69" s="20"/>
    </row>
    <row r="70" ht="20.25">
      <c r="E70" s="20"/>
    </row>
    <row r="71" ht="20.25">
      <c r="E71" s="20"/>
    </row>
    <row r="72" ht="20.25">
      <c r="E72" s="20"/>
    </row>
    <row r="73" ht="20.25">
      <c r="E73" s="20"/>
    </row>
    <row r="74" ht="20.25">
      <c r="E74" s="20"/>
    </row>
    <row r="75" ht="20.25">
      <c r="E75" s="20"/>
    </row>
  </sheetData>
  <sheetProtection/>
  <mergeCells count="4">
    <mergeCell ref="A2:D2"/>
    <mergeCell ref="A1:D1"/>
    <mergeCell ref="C4:D4"/>
    <mergeCell ref="C3:D3"/>
  </mergeCells>
  <printOptions horizontalCentered="1" verticalCentered="1"/>
  <pageMargins left="0.15748031496062992" right="0.7480314960629921" top="0.1968503937007874" bottom="0.1968503937007874" header="0.70866141732283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showGridLines="0" rightToLeft="1" zoomScalePageLayoutView="0" workbookViewId="0" topLeftCell="A25">
      <selection activeCell="F41" sqref="F41:G41"/>
    </sheetView>
  </sheetViews>
  <sheetFormatPr defaultColWidth="9.140625" defaultRowHeight="12.75" customHeight="1"/>
  <cols>
    <col min="1" max="1" width="1.57421875" style="8" customWidth="1"/>
    <col min="2" max="4" width="7.7109375" style="7" customWidth="1"/>
    <col min="5" max="5" width="71.140625" style="8" customWidth="1"/>
    <col min="6" max="6" width="23.140625" style="8" customWidth="1"/>
    <col min="7" max="7" width="7.00390625" style="8" customWidth="1"/>
    <col min="8" max="16384" width="9.140625" style="8" customWidth="1"/>
  </cols>
  <sheetData>
    <row r="1" spans="2:7" s="6" customFormat="1" ht="24.75" customHeight="1">
      <c r="B1" s="228" t="s">
        <v>2</v>
      </c>
      <c r="C1" s="228"/>
      <c r="D1" s="228"/>
      <c r="E1" s="228"/>
      <c r="F1" s="228"/>
      <c r="G1" s="228"/>
    </row>
    <row r="2" spans="2:7" s="6" customFormat="1" ht="24.75" customHeight="1">
      <c r="B2" s="244" t="s">
        <v>65</v>
      </c>
      <c r="C2" s="244"/>
      <c r="D2" s="244"/>
      <c r="E2" s="244"/>
      <c r="F2" s="244"/>
      <c r="G2" s="244"/>
    </row>
    <row r="3" spans="2:7" s="6" customFormat="1" ht="24.75" customHeight="1" thickBot="1">
      <c r="B3" s="77"/>
      <c r="C3" s="77"/>
      <c r="D3" s="77"/>
      <c r="E3" s="17"/>
      <c r="F3" s="245" t="s">
        <v>10</v>
      </c>
      <c r="G3" s="245"/>
    </row>
    <row r="4" spans="2:7" s="6" customFormat="1" ht="24.75" customHeight="1" thickBot="1">
      <c r="B4" s="248" t="s">
        <v>66</v>
      </c>
      <c r="C4" s="249"/>
      <c r="D4" s="249"/>
      <c r="E4" s="232" t="s">
        <v>21</v>
      </c>
      <c r="F4" s="229" t="s">
        <v>20</v>
      </c>
      <c r="G4" s="230"/>
    </row>
    <row r="5" spans="2:7" s="6" customFormat="1" ht="24.75" customHeight="1" thickBot="1">
      <c r="B5" s="71" t="s">
        <v>67</v>
      </c>
      <c r="C5" s="70" t="s">
        <v>68</v>
      </c>
      <c r="D5" s="72" t="s">
        <v>69</v>
      </c>
      <c r="E5" s="233"/>
      <c r="F5" s="250" t="s">
        <v>70</v>
      </c>
      <c r="G5" s="251"/>
    </row>
    <row r="6" spans="2:7" s="6" customFormat="1" ht="24.75" customHeight="1">
      <c r="B6" s="92"/>
      <c r="C6" s="93"/>
      <c r="D6" s="94"/>
      <c r="E6" s="131" t="s">
        <v>101</v>
      </c>
      <c r="F6" s="246"/>
      <c r="G6" s="247"/>
    </row>
    <row r="7" spans="2:7" s="6" customFormat="1" ht="24.75" customHeight="1">
      <c r="B7" s="84">
        <v>21</v>
      </c>
      <c r="C7" s="85">
        <v>101</v>
      </c>
      <c r="D7" s="86">
        <v>1</v>
      </c>
      <c r="E7" s="76" t="s">
        <v>72</v>
      </c>
      <c r="F7" s="240">
        <v>15000</v>
      </c>
      <c r="G7" s="241"/>
    </row>
    <row r="8" spans="2:7" s="6" customFormat="1" ht="24.75" customHeight="1">
      <c r="B8" s="78">
        <v>11</v>
      </c>
      <c r="C8" s="79">
        <v>103</v>
      </c>
      <c r="D8" s="80">
        <v>1</v>
      </c>
      <c r="E8" s="73" t="s">
        <v>73</v>
      </c>
      <c r="F8" s="242">
        <v>5386</v>
      </c>
      <c r="G8" s="243"/>
    </row>
    <row r="9" spans="1:7" s="6" customFormat="1" ht="24.75" customHeight="1">
      <c r="A9" s="6">
        <v>1500</v>
      </c>
      <c r="B9" s="78">
        <v>11</v>
      </c>
      <c r="C9" s="79">
        <v>104</v>
      </c>
      <c r="D9" s="80">
        <v>1</v>
      </c>
      <c r="E9" s="73" t="s">
        <v>104</v>
      </c>
      <c r="F9" s="242">
        <v>1787</v>
      </c>
      <c r="G9" s="243"/>
    </row>
    <row r="10" spans="1:7" s="6" customFormat="1" ht="24.75" customHeight="1">
      <c r="A10" s="6">
        <v>1600</v>
      </c>
      <c r="B10" s="78">
        <v>41</v>
      </c>
      <c r="C10" s="79">
        <v>104</v>
      </c>
      <c r="D10" s="80">
        <v>1</v>
      </c>
      <c r="E10" s="73" t="s">
        <v>103</v>
      </c>
      <c r="F10" s="242">
        <v>1616</v>
      </c>
      <c r="G10" s="243"/>
    </row>
    <row r="11" spans="2:7" s="6" customFormat="1" ht="24.75" customHeight="1">
      <c r="B11" s="78">
        <v>51</v>
      </c>
      <c r="C11" s="79">
        <v>105</v>
      </c>
      <c r="D11" s="80">
        <v>1</v>
      </c>
      <c r="E11" s="73" t="s">
        <v>74</v>
      </c>
      <c r="F11" s="242">
        <v>336</v>
      </c>
      <c r="G11" s="243"/>
    </row>
    <row r="12" spans="2:7" s="6" customFormat="1" ht="24.75" customHeight="1">
      <c r="B12" s="78">
        <v>52</v>
      </c>
      <c r="C12" s="79">
        <v>105</v>
      </c>
      <c r="D12" s="80">
        <v>1</v>
      </c>
      <c r="E12" s="73" t="s">
        <v>105</v>
      </c>
      <c r="F12" s="242">
        <v>5682</v>
      </c>
      <c r="G12" s="243"/>
    </row>
    <row r="13" spans="2:7" s="6" customFormat="1" ht="24.75" customHeight="1">
      <c r="B13" s="78">
        <v>53</v>
      </c>
      <c r="C13" s="79">
        <v>105</v>
      </c>
      <c r="D13" s="80">
        <v>1</v>
      </c>
      <c r="E13" s="73" t="s">
        <v>75</v>
      </c>
      <c r="F13" s="242">
        <v>82</v>
      </c>
      <c r="G13" s="243"/>
    </row>
    <row r="14" spans="2:7" s="6" customFormat="1" ht="24.75" customHeight="1">
      <c r="B14" s="78">
        <v>54</v>
      </c>
      <c r="C14" s="79">
        <v>105</v>
      </c>
      <c r="D14" s="80">
        <v>1</v>
      </c>
      <c r="E14" s="73" t="s">
        <v>106</v>
      </c>
      <c r="F14" s="242" t="s">
        <v>19</v>
      </c>
      <c r="G14" s="243"/>
    </row>
    <row r="15" spans="2:7" s="6" customFormat="1" ht="24.75" customHeight="1">
      <c r="B15" s="78">
        <v>55</v>
      </c>
      <c r="C15" s="79">
        <v>105</v>
      </c>
      <c r="D15" s="80">
        <v>1</v>
      </c>
      <c r="E15" s="73" t="s">
        <v>76</v>
      </c>
      <c r="F15" s="242">
        <v>1322</v>
      </c>
      <c r="G15" s="243"/>
    </row>
    <row r="16" spans="2:7" s="6" customFormat="1" ht="24.75" customHeight="1" thickBot="1">
      <c r="B16" s="81">
        <v>11</v>
      </c>
      <c r="C16" s="82">
        <v>106</v>
      </c>
      <c r="D16" s="83">
        <v>1</v>
      </c>
      <c r="E16" s="75" t="s">
        <v>107</v>
      </c>
      <c r="F16" s="234">
        <v>31590</v>
      </c>
      <c r="G16" s="235"/>
    </row>
    <row r="17" spans="2:7" s="6" customFormat="1" ht="24.75" customHeight="1" thickBot="1">
      <c r="B17" s="89"/>
      <c r="C17" s="90"/>
      <c r="D17" s="91"/>
      <c r="E17" s="133" t="s">
        <v>100</v>
      </c>
      <c r="F17" s="236">
        <f>SUM(F7:G16)</f>
        <v>62801</v>
      </c>
      <c r="G17" s="237"/>
    </row>
    <row r="18" spans="2:7" s="6" customFormat="1" ht="24.75" customHeight="1">
      <c r="B18" s="95"/>
      <c r="C18" s="87"/>
      <c r="D18" s="77"/>
      <c r="E18" s="37" t="s">
        <v>102</v>
      </c>
      <c r="F18" s="238"/>
      <c r="G18" s="239"/>
    </row>
    <row r="19" spans="2:7" s="6" customFormat="1" ht="24.75" customHeight="1">
      <c r="B19" s="84">
        <v>11</v>
      </c>
      <c r="C19" s="85">
        <v>108</v>
      </c>
      <c r="D19" s="86">
        <v>1</v>
      </c>
      <c r="E19" s="76" t="s">
        <v>77</v>
      </c>
      <c r="F19" s="240">
        <v>53785</v>
      </c>
      <c r="G19" s="241"/>
    </row>
    <row r="20" spans="2:7" s="6" customFormat="1" ht="24.75" customHeight="1">
      <c r="B20" s="78">
        <v>12</v>
      </c>
      <c r="C20" s="79">
        <v>108</v>
      </c>
      <c r="D20" s="80">
        <v>1</v>
      </c>
      <c r="E20" s="73" t="s">
        <v>78</v>
      </c>
      <c r="F20" s="242">
        <v>3164</v>
      </c>
      <c r="G20" s="243"/>
    </row>
    <row r="21" spans="2:7" s="6" customFormat="1" ht="24.75" customHeight="1">
      <c r="B21" s="78">
        <v>13</v>
      </c>
      <c r="C21" s="79">
        <v>108</v>
      </c>
      <c r="D21" s="80">
        <v>1</v>
      </c>
      <c r="E21" s="73" t="s">
        <v>79</v>
      </c>
      <c r="F21" s="242">
        <v>11629</v>
      </c>
      <c r="G21" s="243"/>
    </row>
    <row r="22" spans="2:7" s="6" customFormat="1" ht="24.75" customHeight="1">
      <c r="B22" s="78">
        <v>14</v>
      </c>
      <c r="C22" s="79">
        <v>108</v>
      </c>
      <c r="D22" s="80">
        <v>1</v>
      </c>
      <c r="E22" s="73" t="s">
        <v>80</v>
      </c>
      <c r="F22" s="242">
        <v>570</v>
      </c>
      <c r="G22" s="243"/>
    </row>
    <row r="23" spans="2:7" s="6" customFormat="1" ht="24.75" customHeight="1">
      <c r="B23" s="78">
        <v>15</v>
      </c>
      <c r="C23" s="79">
        <v>108</v>
      </c>
      <c r="D23" s="80">
        <v>1</v>
      </c>
      <c r="E23" s="73" t="s">
        <v>81</v>
      </c>
      <c r="F23" s="242">
        <v>2717</v>
      </c>
      <c r="G23" s="243"/>
    </row>
    <row r="24" spans="2:7" s="6" customFormat="1" ht="24.75" customHeight="1">
      <c r="B24" s="78">
        <v>16</v>
      </c>
      <c r="C24" s="79">
        <v>108</v>
      </c>
      <c r="D24" s="80">
        <v>1</v>
      </c>
      <c r="E24" s="73" t="s">
        <v>82</v>
      </c>
      <c r="F24" s="242">
        <v>9060</v>
      </c>
      <c r="G24" s="243"/>
    </row>
    <row r="25" spans="2:7" s="6" customFormat="1" ht="24.75" customHeight="1">
      <c r="B25" s="78">
        <v>17</v>
      </c>
      <c r="C25" s="79">
        <v>108</v>
      </c>
      <c r="D25" s="80">
        <v>1</v>
      </c>
      <c r="E25" s="73" t="s">
        <v>83</v>
      </c>
      <c r="F25" s="242">
        <v>914</v>
      </c>
      <c r="G25" s="243"/>
    </row>
    <row r="26" spans="2:7" s="6" customFormat="1" ht="24.75" customHeight="1">
      <c r="B26" s="78">
        <v>21</v>
      </c>
      <c r="C26" s="79">
        <v>108</v>
      </c>
      <c r="D26" s="80">
        <v>1</v>
      </c>
      <c r="E26" s="73" t="s">
        <v>84</v>
      </c>
      <c r="F26" s="242">
        <v>25000</v>
      </c>
      <c r="G26" s="243"/>
    </row>
    <row r="27" spans="2:7" s="6" customFormat="1" ht="24.75" customHeight="1">
      <c r="B27" s="78">
        <v>31</v>
      </c>
      <c r="C27" s="79">
        <v>108</v>
      </c>
      <c r="D27" s="77">
        <v>1</v>
      </c>
      <c r="E27" s="74" t="s">
        <v>85</v>
      </c>
      <c r="F27" s="242">
        <v>2642</v>
      </c>
      <c r="G27" s="243"/>
    </row>
    <row r="28" spans="2:7" s="6" customFormat="1" ht="24.75" customHeight="1">
      <c r="B28" s="78">
        <v>41</v>
      </c>
      <c r="C28" s="79">
        <v>108</v>
      </c>
      <c r="D28" s="80">
        <v>1</v>
      </c>
      <c r="E28" s="73" t="s">
        <v>86</v>
      </c>
      <c r="F28" s="242">
        <v>8580</v>
      </c>
      <c r="G28" s="243"/>
    </row>
    <row r="29" spans="2:7" s="6" customFormat="1" ht="24.75" customHeight="1">
      <c r="B29" s="78">
        <v>42</v>
      </c>
      <c r="C29" s="79">
        <v>108</v>
      </c>
      <c r="D29" s="80">
        <v>1</v>
      </c>
      <c r="E29" s="73" t="s">
        <v>87</v>
      </c>
      <c r="F29" s="242">
        <v>6233</v>
      </c>
      <c r="G29" s="243"/>
    </row>
    <row r="30" spans="2:7" s="6" customFormat="1" ht="24.75" customHeight="1">
      <c r="B30" s="78">
        <v>11</v>
      </c>
      <c r="C30" s="79">
        <v>109</v>
      </c>
      <c r="D30" s="80">
        <v>1</v>
      </c>
      <c r="E30" s="73" t="s">
        <v>88</v>
      </c>
      <c r="F30" s="242">
        <v>2471</v>
      </c>
      <c r="G30" s="243"/>
    </row>
    <row r="31" spans="2:7" s="6" customFormat="1" ht="24.75" customHeight="1">
      <c r="B31" s="78">
        <v>12</v>
      </c>
      <c r="C31" s="79">
        <v>109</v>
      </c>
      <c r="D31" s="80">
        <v>1</v>
      </c>
      <c r="E31" s="73" t="s">
        <v>89</v>
      </c>
      <c r="F31" s="242">
        <v>5563</v>
      </c>
      <c r="G31" s="243"/>
    </row>
    <row r="32" spans="2:7" s="6" customFormat="1" ht="24.75" customHeight="1">
      <c r="B32" s="81">
        <v>11</v>
      </c>
      <c r="C32" s="82">
        <v>110</v>
      </c>
      <c r="D32" s="83">
        <v>1</v>
      </c>
      <c r="E32" s="75" t="s">
        <v>90</v>
      </c>
      <c r="F32" s="242">
        <v>2286</v>
      </c>
      <c r="G32" s="243"/>
    </row>
    <row r="33" spans="2:7" s="6" customFormat="1" ht="24.75" customHeight="1">
      <c r="B33" s="81">
        <v>11</v>
      </c>
      <c r="C33" s="82">
        <v>112</v>
      </c>
      <c r="D33" s="83">
        <v>1</v>
      </c>
      <c r="E33" s="75" t="s">
        <v>91</v>
      </c>
      <c r="F33" s="242">
        <v>334</v>
      </c>
      <c r="G33" s="243"/>
    </row>
    <row r="34" spans="2:7" s="6" customFormat="1" ht="24.75" customHeight="1">
      <c r="B34" s="81">
        <v>21</v>
      </c>
      <c r="C34" s="82">
        <v>112</v>
      </c>
      <c r="D34" s="83">
        <v>1</v>
      </c>
      <c r="E34" s="75" t="s">
        <v>92</v>
      </c>
      <c r="F34" s="242">
        <v>56</v>
      </c>
      <c r="G34" s="243"/>
    </row>
    <row r="35" spans="2:7" s="6" customFormat="1" ht="24.75" customHeight="1">
      <c r="B35" s="81">
        <v>22</v>
      </c>
      <c r="C35" s="82">
        <v>112</v>
      </c>
      <c r="D35" s="83">
        <v>1</v>
      </c>
      <c r="E35" s="75" t="s">
        <v>93</v>
      </c>
      <c r="F35" s="242">
        <v>227</v>
      </c>
      <c r="G35" s="243"/>
    </row>
    <row r="36" spans="2:7" s="6" customFormat="1" ht="24.75" customHeight="1">
      <c r="B36" s="81">
        <v>23</v>
      </c>
      <c r="C36" s="82">
        <v>112</v>
      </c>
      <c r="D36" s="83">
        <v>1</v>
      </c>
      <c r="E36" s="75" t="s">
        <v>94</v>
      </c>
      <c r="F36" s="242">
        <v>857</v>
      </c>
      <c r="G36" s="243"/>
    </row>
    <row r="37" spans="2:7" s="6" customFormat="1" ht="24.75" customHeight="1">
      <c r="B37" s="81">
        <v>24</v>
      </c>
      <c r="C37" s="82">
        <v>112</v>
      </c>
      <c r="D37" s="83">
        <v>1</v>
      </c>
      <c r="E37" s="75" t="s">
        <v>95</v>
      </c>
      <c r="F37" s="242">
        <v>1186</v>
      </c>
      <c r="G37" s="243"/>
    </row>
    <row r="38" spans="2:7" s="6" customFormat="1" ht="24.75" customHeight="1">
      <c r="B38" s="81">
        <v>25</v>
      </c>
      <c r="C38" s="82">
        <v>112</v>
      </c>
      <c r="D38" s="83">
        <v>1</v>
      </c>
      <c r="E38" s="75" t="s">
        <v>96</v>
      </c>
      <c r="F38" s="242">
        <v>200</v>
      </c>
      <c r="G38" s="243"/>
    </row>
    <row r="39" spans="2:7" s="6" customFormat="1" ht="24.75" customHeight="1">
      <c r="B39" s="81">
        <v>26</v>
      </c>
      <c r="C39" s="82">
        <v>112</v>
      </c>
      <c r="D39" s="83">
        <v>1</v>
      </c>
      <c r="E39" s="75" t="s">
        <v>97</v>
      </c>
      <c r="F39" s="242">
        <v>2477</v>
      </c>
      <c r="G39" s="243"/>
    </row>
    <row r="40" spans="2:7" s="6" customFormat="1" ht="24.75" customHeight="1" thickBot="1">
      <c r="B40" s="81">
        <v>12</v>
      </c>
      <c r="C40" s="82">
        <v>100</v>
      </c>
      <c r="D40" s="83">
        <v>1</v>
      </c>
      <c r="E40" s="75" t="s">
        <v>98</v>
      </c>
      <c r="F40" s="242">
        <v>2248</v>
      </c>
      <c r="G40" s="243"/>
    </row>
    <row r="41" spans="2:7" s="6" customFormat="1" ht="24.75" customHeight="1" thickBot="1">
      <c r="B41" s="89"/>
      <c r="C41" s="90"/>
      <c r="D41" s="91"/>
      <c r="E41" s="49" t="s">
        <v>99</v>
      </c>
      <c r="F41" s="236">
        <f>SUM(F19:G40)</f>
        <v>142199</v>
      </c>
      <c r="G41" s="237"/>
    </row>
    <row r="42" spans="2:7" s="6" customFormat="1" ht="24.75" customHeight="1" thickBot="1">
      <c r="B42" s="89"/>
      <c r="C42" s="90"/>
      <c r="D42" s="91"/>
      <c r="E42" s="49" t="s">
        <v>71</v>
      </c>
      <c r="F42" s="236">
        <f>SUM(F41,F17)</f>
        <v>205000</v>
      </c>
      <c r="G42" s="237"/>
    </row>
    <row r="43" spans="2:4" s="6" customFormat="1" ht="16.5" customHeight="1">
      <c r="B43" s="88"/>
      <c r="C43" s="88"/>
      <c r="D43" s="88"/>
    </row>
    <row r="44" spans="2:4" s="6" customFormat="1" ht="16.5" customHeight="1">
      <c r="B44" s="88"/>
      <c r="C44" s="88"/>
      <c r="D44" s="88"/>
    </row>
    <row r="45" spans="2:4" s="6" customFormat="1" ht="16.5" customHeight="1">
      <c r="B45" s="88"/>
      <c r="C45" s="88"/>
      <c r="D45" s="88"/>
    </row>
    <row r="46" spans="2:4" s="6" customFormat="1" ht="16.5" customHeight="1">
      <c r="B46" s="88"/>
      <c r="C46" s="88"/>
      <c r="D46" s="88"/>
    </row>
    <row r="47" spans="2:4" s="6" customFormat="1" ht="16.5" customHeight="1">
      <c r="B47" s="88"/>
      <c r="C47" s="88"/>
      <c r="D47" s="88"/>
    </row>
    <row r="48" spans="2:4" s="6" customFormat="1" ht="16.5" customHeight="1">
      <c r="B48" s="88"/>
      <c r="C48" s="88"/>
      <c r="D48" s="88"/>
    </row>
    <row r="49" spans="2:4" s="6" customFormat="1" ht="16.5" customHeight="1">
      <c r="B49" s="88"/>
      <c r="C49" s="88"/>
      <c r="D49" s="88"/>
    </row>
    <row r="50" spans="2:4" s="6" customFormat="1" ht="16.5" customHeight="1">
      <c r="B50" s="88"/>
      <c r="C50" s="88"/>
      <c r="D50" s="88"/>
    </row>
    <row r="51" spans="2:4" s="6" customFormat="1" ht="16.5" customHeight="1">
      <c r="B51" s="88"/>
      <c r="C51" s="88"/>
      <c r="D51" s="88"/>
    </row>
    <row r="52" spans="2:4" s="6" customFormat="1" ht="16.5" customHeight="1">
      <c r="B52" s="88"/>
      <c r="C52" s="88"/>
      <c r="D52" s="88"/>
    </row>
    <row r="53" spans="2:4" s="6" customFormat="1" ht="16.5" customHeight="1">
      <c r="B53" s="88"/>
      <c r="C53" s="88"/>
      <c r="D53" s="88"/>
    </row>
    <row r="54" spans="2:4" s="6" customFormat="1" ht="16.5" customHeight="1">
      <c r="B54" s="88"/>
      <c r="C54" s="88"/>
      <c r="D54" s="88"/>
    </row>
    <row r="55" spans="2:4" s="6" customFormat="1" ht="16.5" customHeight="1">
      <c r="B55" s="88"/>
      <c r="C55" s="88"/>
      <c r="D55" s="88"/>
    </row>
    <row r="56" spans="2:4" s="6" customFormat="1" ht="16.5" customHeight="1">
      <c r="B56" s="88"/>
      <c r="C56" s="88"/>
      <c r="D56" s="88"/>
    </row>
    <row r="57" spans="2:4" s="6" customFormat="1" ht="16.5" customHeight="1">
      <c r="B57" s="88"/>
      <c r="C57" s="88"/>
      <c r="D57" s="88"/>
    </row>
    <row r="58" spans="2:4" s="6" customFormat="1" ht="16.5" customHeight="1">
      <c r="B58" s="88"/>
      <c r="C58" s="88"/>
      <c r="D58" s="88"/>
    </row>
    <row r="59" spans="2:4" s="6" customFormat="1" ht="16.5" customHeight="1">
      <c r="B59" s="88"/>
      <c r="C59" s="88"/>
      <c r="D59" s="88"/>
    </row>
    <row r="60" spans="2:4" s="6" customFormat="1" ht="16.5" customHeight="1">
      <c r="B60" s="88"/>
      <c r="C60" s="88"/>
      <c r="D60" s="88"/>
    </row>
    <row r="61" spans="2:4" s="6" customFormat="1" ht="16.5" customHeight="1">
      <c r="B61" s="88"/>
      <c r="C61" s="88"/>
      <c r="D61" s="88"/>
    </row>
    <row r="62" spans="2:4" s="6" customFormat="1" ht="16.5" customHeight="1">
      <c r="B62" s="88"/>
      <c r="C62" s="88"/>
      <c r="D62" s="88"/>
    </row>
    <row r="63" spans="2:4" s="6" customFormat="1" ht="16.5" customHeight="1">
      <c r="B63" s="88"/>
      <c r="C63" s="88"/>
      <c r="D63" s="88"/>
    </row>
    <row r="64" spans="2:4" s="6" customFormat="1" ht="16.5" customHeight="1">
      <c r="B64" s="88"/>
      <c r="C64" s="88"/>
      <c r="D64" s="88"/>
    </row>
    <row r="65" spans="2:4" s="6" customFormat="1" ht="16.5" customHeight="1">
      <c r="B65" s="88"/>
      <c r="C65" s="88"/>
      <c r="D65" s="88"/>
    </row>
    <row r="66" spans="2:4" s="6" customFormat="1" ht="16.5" customHeight="1">
      <c r="B66" s="88"/>
      <c r="C66" s="88"/>
      <c r="D66" s="88"/>
    </row>
    <row r="67" spans="2:4" s="6" customFormat="1" ht="16.5" customHeight="1">
      <c r="B67" s="88"/>
      <c r="C67" s="88"/>
      <c r="D67" s="88"/>
    </row>
    <row r="68" spans="2:4" s="6" customFormat="1" ht="16.5" customHeight="1">
      <c r="B68" s="88"/>
      <c r="C68" s="88"/>
      <c r="D68" s="88"/>
    </row>
    <row r="69" spans="2:4" s="6" customFormat="1" ht="16.5" customHeight="1">
      <c r="B69" s="88"/>
      <c r="C69" s="88"/>
      <c r="D69" s="88"/>
    </row>
    <row r="70" spans="2:4" s="6" customFormat="1" ht="16.5" customHeight="1">
      <c r="B70" s="88"/>
      <c r="C70" s="88"/>
      <c r="D70" s="88"/>
    </row>
    <row r="71" spans="2:4" s="6" customFormat="1" ht="16.5" customHeight="1">
      <c r="B71" s="88"/>
      <c r="C71" s="88"/>
      <c r="D71" s="88"/>
    </row>
    <row r="72" spans="2:4" s="6" customFormat="1" ht="21.75" customHeight="1">
      <c r="B72" s="88"/>
      <c r="C72" s="88"/>
      <c r="D72" s="88"/>
    </row>
  </sheetData>
  <sheetProtection/>
  <mergeCells count="44">
    <mergeCell ref="F40:G40"/>
    <mergeCell ref="F30:G30"/>
    <mergeCell ref="F24:G24"/>
    <mergeCell ref="F25:G25"/>
    <mergeCell ref="F26:G26"/>
    <mergeCell ref="F35:G35"/>
    <mergeCell ref="F34:G34"/>
    <mergeCell ref="B4:D4"/>
    <mergeCell ref="F36:G36"/>
    <mergeCell ref="F37:G37"/>
    <mergeCell ref="F38:G38"/>
    <mergeCell ref="F39:G39"/>
    <mergeCell ref="F42:G42"/>
    <mergeCell ref="F5:G5"/>
    <mergeCell ref="F11:G11"/>
    <mergeCell ref="F21:G21"/>
    <mergeCell ref="F8:G8"/>
    <mergeCell ref="F31:G31"/>
    <mergeCell ref="F6:G6"/>
    <mergeCell ref="F7:G7"/>
    <mergeCell ref="F23:G23"/>
    <mergeCell ref="F27:G27"/>
    <mergeCell ref="F20:G20"/>
    <mergeCell ref="F9:G9"/>
    <mergeCell ref="F10:G10"/>
    <mergeCell ref="F29:G29"/>
    <mergeCell ref="B1:G1"/>
    <mergeCell ref="B2:G2"/>
    <mergeCell ref="F41:G41"/>
    <mergeCell ref="F13:G13"/>
    <mergeCell ref="F14:G14"/>
    <mergeCell ref="F15:G15"/>
    <mergeCell ref="F3:G3"/>
    <mergeCell ref="F22:G22"/>
    <mergeCell ref="F32:G32"/>
    <mergeCell ref="F33:G33"/>
    <mergeCell ref="E4:E5"/>
    <mergeCell ref="F16:G16"/>
    <mergeCell ref="F17:G17"/>
    <mergeCell ref="F18:G18"/>
    <mergeCell ref="F19:G19"/>
    <mergeCell ref="F28:G28"/>
    <mergeCell ref="F4:G4"/>
    <mergeCell ref="F12:G12"/>
  </mergeCells>
  <printOptions horizontalCentered="1" verticalCentered="1"/>
  <pageMargins left="0.7480314960629921" right="0.9448818897637796" top="0" bottom="0" header="0.1968503937007874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6"/>
  <sheetViews>
    <sheetView showGridLines="0" rightToLeft="1" tabSelected="1" zoomScalePageLayoutView="0" workbookViewId="0" topLeftCell="A1">
      <selection activeCell="D7" sqref="D7:D14"/>
    </sheetView>
  </sheetViews>
  <sheetFormatPr defaultColWidth="9.140625" defaultRowHeight="12.75"/>
  <cols>
    <col min="1" max="1" width="1.28515625" style="0" customWidth="1"/>
    <col min="2" max="2" width="10.7109375" style="0" customWidth="1"/>
    <col min="3" max="3" width="5.28125" style="0" customWidth="1"/>
    <col min="4" max="4" width="64.421875" style="0" customWidth="1"/>
    <col min="5" max="5" width="22.7109375" style="114" customWidth="1"/>
    <col min="6" max="6" width="5.57421875" style="114" customWidth="1"/>
  </cols>
  <sheetData>
    <row r="1" spans="2:7" ht="23.25">
      <c r="B1" s="228" t="s">
        <v>112</v>
      </c>
      <c r="C1" s="228"/>
      <c r="D1" s="228"/>
      <c r="E1" s="228"/>
      <c r="F1" s="228"/>
      <c r="G1" s="63"/>
    </row>
    <row r="2" spans="2:7" ht="20.25">
      <c r="B2" s="244" t="s">
        <v>111</v>
      </c>
      <c r="C2" s="244"/>
      <c r="D2" s="244"/>
      <c r="E2" s="244"/>
      <c r="F2" s="244"/>
      <c r="G2" s="64"/>
    </row>
    <row r="3" spans="4:6" ht="21" thickBot="1">
      <c r="D3" s="17"/>
      <c r="E3" s="268" t="s">
        <v>10</v>
      </c>
      <c r="F3" s="268"/>
    </row>
    <row r="4" spans="2:6" ht="20.25">
      <c r="B4" s="101" t="s">
        <v>108</v>
      </c>
      <c r="C4" s="96"/>
      <c r="D4" s="269" t="s">
        <v>110</v>
      </c>
      <c r="E4" s="249" t="s">
        <v>20</v>
      </c>
      <c r="F4" s="271"/>
    </row>
    <row r="5" spans="2:6" ht="21" thickBot="1">
      <c r="B5" s="102" t="s">
        <v>109</v>
      </c>
      <c r="C5" s="100"/>
      <c r="D5" s="270"/>
      <c r="E5" s="272" t="s">
        <v>70</v>
      </c>
      <c r="F5" s="273"/>
    </row>
    <row r="6" spans="2:6" ht="20.25">
      <c r="B6" s="117"/>
      <c r="C6" s="278" t="s">
        <v>113</v>
      </c>
      <c r="D6" s="279"/>
      <c r="E6" s="276"/>
      <c r="F6" s="277"/>
    </row>
    <row r="7" spans="2:6" ht="20.25">
      <c r="B7" s="65">
        <v>10100</v>
      </c>
      <c r="C7" s="115"/>
      <c r="D7" s="116" t="s">
        <v>256</v>
      </c>
      <c r="E7" s="262">
        <v>450</v>
      </c>
      <c r="F7" s="263"/>
    </row>
    <row r="8" spans="2:6" ht="20.25">
      <c r="B8" s="46">
        <v>10300</v>
      </c>
      <c r="C8" s="103"/>
      <c r="D8" s="98" t="s">
        <v>16</v>
      </c>
      <c r="E8" s="264">
        <v>2</v>
      </c>
      <c r="F8" s="265"/>
    </row>
    <row r="9" spans="2:6" ht="20.25">
      <c r="B9" s="46">
        <v>10400</v>
      </c>
      <c r="C9" s="103"/>
      <c r="D9" s="98" t="s">
        <v>13</v>
      </c>
      <c r="E9" s="264">
        <v>18</v>
      </c>
      <c r="F9" s="265"/>
    </row>
    <row r="10" spans="2:6" ht="20.25">
      <c r="B10" s="46">
        <v>10500</v>
      </c>
      <c r="C10" s="103"/>
      <c r="D10" s="99" t="s">
        <v>23</v>
      </c>
      <c r="E10" s="264">
        <v>15809</v>
      </c>
      <c r="F10" s="265"/>
    </row>
    <row r="11" spans="2:6" ht="20.25">
      <c r="B11" s="46">
        <v>10600</v>
      </c>
      <c r="C11" s="103"/>
      <c r="D11" s="99" t="s">
        <v>255</v>
      </c>
      <c r="E11" s="264">
        <v>2117</v>
      </c>
      <c r="F11" s="265"/>
    </row>
    <row r="12" spans="2:6" ht="20.25">
      <c r="B12" s="46">
        <v>12700</v>
      </c>
      <c r="C12" s="103"/>
      <c r="D12" s="98" t="s">
        <v>12</v>
      </c>
      <c r="E12" s="264">
        <v>102</v>
      </c>
      <c r="F12" s="265"/>
    </row>
    <row r="13" spans="2:6" ht="20.25">
      <c r="B13" s="46">
        <v>13000</v>
      </c>
      <c r="C13" s="97"/>
      <c r="D13" s="99" t="s">
        <v>257</v>
      </c>
      <c r="E13" s="264">
        <v>19</v>
      </c>
      <c r="F13" s="265"/>
    </row>
    <row r="14" spans="2:6" ht="21" thickBot="1">
      <c r="B14" s="46">
        <v>14000</v>
      </c>
      <c r="C14" s="97"/>
      <c r="D14" s="99" t="s">
        <v>115</v>
      </c>
      <c r="E14" s="264">
        <v>24</v>
      </c>
      <c r="F14" s="265"/>
    </row>
    <row r="15" spans="2:6" ht="24.75" thickBot="1">
      <c r="B15" s="45"/>
      <c r="C15" s="104"/>
      <c r="D15" s="105" t="s">
        <v>116</v>
      </c>
      <c r="E15" s="254">
        <f>SUM(E7:F14)</f>
        <v>18541</v>
      </c>
      <c r="F15" s="255"/>
    </row>
    <row r="16" spans="2:6" ht="20.25">
      <c r="B16" s="120"/>
      <c r="C16" s="256" t="s">
        <v>117</v>
      </c>
      <c r="D16" s="257"/>
      <c r="E16" s="266"/>
      <c r="F16" s="267"/>
    </row>
    <row r="17" spans="2:6" ht="20.25">
      <c r="B17" s="65">
        <v>10700</v>
      </c>
      <c r="C17" s="118"/>
      <c r="D17" s="119" t="s">
        <v>123</v>
      </c>
      <c r="E17" s="262">
        <v>48</v>
      </c>
      <c r="F17" s="263"/>
    </row>
    <row r="18" spans="2:6" ht="20.25">
      <c r="B18" s="46">
        <v>11201</v>
      </c>
      <c r="C18" s="103"/>
      <c r="D18" s="98" t="s">
        <v>119</v>
      </c>
      <c r="E18" s="264">
        <v>33</v>
      </c>
      <c r="F18" s="265"/>
    </row>
    <row r="19" spans="2:6" ht="20.25">
      <c r="B19" s="46">
        <v>12400</v>
      </c>
      <c r="C19" s="103"/>
      <c r="D19" s="106" t="s">
        <v>122</v>
      </c>
      <c r="E19" s="264">
        <v>3</v>
      </c>
      <c r="F19" s="265"/>
    </row>
    <row r="20" spans="2:6" ht="20.25">
      <c r="B20" s="46">
        <v>13600</v>
      </c>
      <c r="C20" s="103"/>
      <c r="D20" s="99" t="s">
        <v>121</v>
      </c>
      <c r="E20" s="264">
        <v>1</v>
      </c>
      <c r="F20" s="265"/>
    </row>
    <row r="21" spans="2:6" ht="20.25">
      <c r="B21" s="46">
        <v>13900</v>
      </c>
      <c r="C21" s="103"/>
      <c r="D21" s="106" t="s">
        <v>25</v>
      </c>
      <c r="E21" s="264">
        <v>92</v>
      </c>
      <c r="F21" s="265"/>
    </row>
    <row r="22" spans="2:6" ht="21" thickBot="1">
      <c r="B22" s="46">
        <v>10700</v>
      </c>
      <c r="C22" s="97"/>
      <c r="D22" s="99" t="s">
        <v>120</v>
      </c>
      <c r="E22" s="264">
        <v>44102</v>
      </c>
      <c r="F22" s="265"/>
    </row>
    <row r="23" spans="2:6" ht="24.75" thickBot="1">
      <c r="B23" s="45"/>
      <c r="C23" s="104"/>
      <c r="D23" s="105" t="s">
        <v>118</v>
      </c>
      <c r="E23" s="254">
        <f>SUM(E17:F22)</f>
        <v>44279</v>
      </c>
      <c r="F23" s="255"/>
    </row>
    <row r="24" spans="2:6" ht="20.25">
      <c r="B24" s="122"/>
      <c r="C24" s="256" t="s">
        <v>124</v>
      </c>
      <c r="D24" s="257"/>
      <c r="E24" s="274"/>
      <c r="F24" s="275"/>
    </row>
    <row r="25" spans="2:6" ht="20.25">
      <c r="B25" s="65">
        <v>11400</v>
      </c>
      <c r="C25" s="121"/>
      <c r="D25" s="116" t="s">
        <v>132</v>
      </c>
      <c r="E25" s="262">
        <v>472</v>
      </c>
      <c r="F25" s="263"/>
    </row>
    <row r="26" spans="2:6" ht="21" thickBot="1">
      <c r="B26" s="46">
        <v>11500</v>
      </c>
      <c r="C26" s="110"/>
      <c r="D26" s="98" t="s">
        <v>131</v>
      </c>
      <c r="E26" s="264">
        <v>5393</v>
      </c>
      <c r="F26" s="265"/>
    </row>
    <row r="27" spans="2:6" ht="24.75" thickBot="1">
      <c r="B27" s="108"/>
      <c r="C27" s="109"/>
      <c r="D27" s="107" t="s">
        <v>125</v>
      </c>
      <c r="E27" s="254">
        <f>SUM(E25:F26)</f>
        <v>5865</v>
      </c>
      <c r="F27" s="255"/>
    </row>
    <row r="28" spans="2:6" ht="20.25">
      <c r="B28" s="122"/>
      <c r="C28" s="256" t="s">
        <v>126</v>
      </c>
      <c r="D28" s="257"/>
      <c r="E28" s="124"/>
      <c r="F28" s="125"/>
    </row>
    <row r="29" spans="2:6" ht="21" thickBot="1">
      <c r="B29" s="65">
        <v>11300</v>
      </c>
      <c r="C29" s="123"/>
      <c r="D29" s="119" t="s">
        <v>128</v>
      </c>
      <c r="E29" s="258">
        <v>1312</v>
      </c>
      <c r="F29" s="259"/>
    </row>
    <row r="30" spans="2:6" ht="24.75" thickBot="1">
      <c r="B30" s="108"/>
      <c r="C30" s="109"/>
      <c r="D30" s="107" t="s">
        <v>127</v>
      </c>
      <c r="E30" s="254">
        <f>SUM(E29)</f>
        <v>1312</v>
      </c>
      <c r="F30" s="255"/>
    </row>
    <row r="31" spans="2:6" ht="20.25">
      <c r="B31" s="122"/>
      <c r="C31" s="256" t="s">
        <v>129</v>
      </c>
      <c r="D31" s="257"/>
      <c r="E31" s="126"/>
      <c r="F31" s="127"/>
    </row>
    <row r="32" spans="2:6" ht="20.25">
      <c r="B32" s="65">
        <v>11500</v>
      </c>
      <c r="C32" s="121"/>
      <c r="D32" s="116" t="s">
        <v>134</v>
      </c>
      <c r="E32" s="262">
        <v>1153</v>
      </c>
      <c r="F32" s="263"/>
    </row>
    <row r="33" spans="2:6" ht="21" thickBot="1">
      <c r="B33" s="46">
        <v>13100</v>
      </c>
      <c r="C33" s="110"/>
      <c r="D33" s="99" t="s">
        <v>133</v>
      </c>
      <c r="E33" s="252">
        <v>7</v>
      </c>
      <c r="F33" s="253"/>
    </row>
    <row r="34" spans="2:6" ht="24.75" thickBot="1">
      <c r="B34" s="45"/>
      <c r="C34" s="104"/>
      <c r="D34" s="105" t="s">
        <v>130</v>
      </c>
      <c r="E34" s="254">
        <f>SUM(E32:E33)</f>
        <v>1160</v>
      </c>
      <c r="F34" s="255"/>
    </row>
    <row r="35" spans="2:6" ht="20.25">
      <c r="B35" s="120"/>
      <c r="C35" s="256" t="s">
        <v>146</v>
      </c>
      <c r="D35" s="257"/>
      <c r="E35" s="266"/>
      <c r="F35" s="267"/>
    </row>
    <row r="36" spans="2:6" ht="20.25">
      <c r="B36" s="65">
        <v>10100</v>
      </c>
      <c r="C36" s="115"/>
      <c r="D36" s="116" t="s">
        <v>136</v>
      </c>
      <c r="E36" s="262">
        <v>2357</v>
      </c>
      <c r="F36" s="263"/>
    </row>
    <row r="37" spans="2:6" ht="20.25">
      <c r="B37" s="46">
        <v>11700</v>
      </c>
      <c r="C37" s="111"/>
      <c r="D37" s="99" t="s">
        <v>140</v>
      </c>
      <c r="E37" s="264">
        <v>3065</v>
      </c>
      <c r="F37" s="265"/>
    </row>
    <row r="38" spans="2:6" ht="20.25">
      <c r="B38" s="46">
        <v>11900</v>
      </c>
      <c r="C38" s="111"/>
      <c r="D38" s="98" t="s">
        <v>139</v>
      </c>
      <c r="E38" s="264">
        <v>9653</v>
      </c>
      <c r="F38" s="265"/>
    </row>
    <row r="39" spans="2:6" ht="20.25">
      <c r="B39" s="46">
        <v>12100</v>
      </c>
      <c r="C39" s="111"/>
      <c r="D39" s="106" t="s">
        <v>138</v>
      </c>
      <c r="E39" s="264">
        <v>532</v>
      </c>
      <c r="F39" s="265"/>
    </row>
    <row r="40" spans="2:6" ht="21" thickBot="1">
      <c r="B40" s="46">
        <v>12300</v>
      </c>
      <c r="C40" s="112"/>
      <c r="D40" s="98" t="s">
        <v>137</v>
      </c>
      <c r="E40" s="264">
        <v>2746</v>
      </c>
      <c r="F40" s="265"/>
    </row>
    <row r="41" spans="2:6" ht="24.75" thickBot="1">
      <c r="B41" s="45"/>
      <c r="C41" s="104"/>
      <c r="D41" s="105" t="s">
        <v>135</v>
      </c>
      <c r="E41" s="254">
        <f>SUM(E36:F40)</f>
        <v>18353</v>
      </c>
      <c r="F41" s="255"/>
    </row>
    <row r="42" spans="2:6" ht="20.25">
      <c r="B42" s="120"/>
      <c r="C42" s="256" t="s">
        <v>147</v>
      </c>
      <c r="D42" s="257"/>
      <c r="E42" s="266"/>
      <c r="F42" s="267"/>
    </row>
    <row r="43" spans="2:6" ht="20.25">
      <c r="B43" s="65">
        <v>10800</v>
      </c>
      <c r="C43" s="128"/>
      <c r="D43" s="116" t="s">
        <v>144</v>
      </c>
      <c r="E43" s="262">
        <v>1000</v>
      </c>
      <c r="F43" s="263"/>
    </row>
    <row r="44" spans="2:6" ht="20.25">
      <c r="B44" s="46">
        <v>11202</v>
      </c>
      <c r="C44" s="111"/>
      <c r="D44" s="98" t="s">
        <v>141</v>
      </c>
      <c r="E44" s="264">
        <v>102</v>
      </c>
      <c r="F44" s="265"/>
    </row>
    <row r="45" spans="2:6" ht="21" thickBot="1">
      <c r="B45" s="46">
        <v>11600</v>
      </c>
      <c r="C45" s="112"/>
      <c r="D45" s="98" t="s">
        <v>143</v>
      </c>
      <c r="E45" s="264">
        <v>87</v>
      </c>
      <c r="F45" s="265"/>
    </row>
    <row r="46" spans="2:6" ht="24.75" thickBot="1">
      <c r="B46" s="45"/>
      <c r="C46" s="104"/>
      <c r="D46" s="105" t="s">
        <v>142</v>
      </c>
      <c r="E46" s="254">
        <f>SUM(E43:F45)</f>
        <v>1189</v>
      </c>
      <c r="F46" s="255"/>
    </row>
    <row r="47" spans="2:6" ht="20.25">
      <c r="B47" s="122"/>
      <c r="C47" s="256" t="s">
        <v>148</v>
      </c>
      <c r="D47" s="257"/>
      <c r="E47" s="126"/>
      <c r="F47" s="127"/>
    </row>
    <row r="48" spans="2:6" ht="20.25">
      <c r="B48" s="65">
        <v>11000</v>
      </c>
      <c r="C48" s="129"/>
      <c r="D48" s="116" t="s">
        <v>8</v>
      </c>
      <c r="E48" s="262">
        <v>1436</v>
      </c>
      <c r="F48" s="263"/>
    </row>
    <row r="49" spans="2:6" ht="21" thickBot="1">
      <c r="B49" s="46">
        <v>11900</v>
      </c>
      <c r="C49" s="113"/>
      <c r="D49" s="98" t="s">
        <v>152</v>
      </c>
      <c r="E49" s="252">
        <v>57030</v>
      </c>
      <c r="F49" s="253"/>
    </row>
    <row r="50" spans="2:6" ht="24.75" thickBot="1">
      <c r="B50" s="45"/>
      <c r="C50" s="104"/>
      <c r="D50" s="105" t="s">
        <v>145</v>
      </c>
      <c r="E50" s="254">
        <f>SUM(E48:E49)</f>
        <v>58466</v>
      </c>
      <c r="F50" s="255"/>
    </row>
    <row r="51" spans="2:6" ht="20.25">
      <c r="B51" s="122"/>
      <c r="C51" s="256" t="s">
        <v>149</v>
      </c>
      <c r="D51" s="257"/>
      <c r="E51" s="124"/>
      <c r="F51" s="125"/>
    </row>
    <row r="52" spans="2:6" ht="21" thickBot="1">
      <c r="B52" s="65">
        <v>11100</v>
      </c>
      <c r="C52" s="130"/>
      <c r="D52" s="116" t="s">
        <v>24</v>
      </c>
      <c r="E52" s="258">
        <v>1372</v>
      </c>
      <c r="F52" s="259"/>
    </row>
    <row r="53" spans="2:6" ht="24.75" thickBot="1">
      <c r="B53" s="108"/>
      <c r="C53" s="109"/>
      <c r="D53" s="107" t="s">
        <v>150</v>
      </c>
      <c r="E53" s="254">
        <f>SUM(E52)</f>
        <v>1372</v>
      </c>
      <c r="F53" s="255"/>
    </row>
    <row r="54" spans="2:6" ht="20.25">
      <c r="B54" s="120"/>
      <c r="C54" s="256" t="s">
        <v>153</v>
      </c>
      <c r="D54" s="257"/>
      <c r="E54" s="266"/>
      <c r="F54" s="267"/>
    </row>
    <row r="55" spans="2:6" ht="20.25">
      <c r="B55" s="65">
        <v>11800</v>
      </c>
      <c r="C55" s="128"/>
      <c r="D55" s="116" t="s">
        <v>28</v>
      </c>
      <c r="E55" s="262">
        <v>11429</v>
      </c>
      <c r="F55" s="263"/>
    </row>
    <row r="56" spans="2:6" ht="20.25">
      <c r="B56" s="46">
        <v>12000</v>
      </c>
      <c r="C56" s="111"/>
      <c r="D56" s="98" t="s">
        <v>7</v>
      </c>
      <c r="E56" s="264">
        <v>3529</v>
      </c>
      <c r="F56" s="265"/>
    </row>
    <row r="57" spans="2:6" ht="21" thickBot="1">
      <c r="B57" s="46">
        <v>14205</v>
      </c>
      <c r="C57" s="112"/>
      <c r="D57" s="98" t="s">
        <v>151</v>
      </c>
      <c r="E57" s="264">
        <v>10000</v>
      </c>
      <c r="F57" s="265"/>
    </row>
    <row r="58" spans="2:6" ht="24.75" thickBot="1">
      <c r="B58" s="45"/>
      <c r="C58" s="104"/>
      <c r="D58" s="105" t="s">
        <v>154</v>
      </c>
      <c r="E58" s="254">
        <f>SUM(E55:F57)</f>
        <v>24958</v>
      </c>
      <c r="F58" s="255"/>
    </row>
    <row r="59" spans="2:6" ht="20.25">
      <c r="B59" s="122"/>
      <c r="C59" s="256" t="s">
        <v>155</v>
      </c>
      <c r="D59" s="257"/>
      <c r="E59" s="126"/>
      <c r="F59" s="127"/>
    </row>
    <row r="60" spans="2:6" ht="20.25">
      <c r="B60" s="65">
        <v>10900</v>
      </c>
      <c r="C60" s="129"/>
      <c r="D60" s="116" t="s">
        <v>5</v>
      </c>
      <c r="E60" s="262">
        <v>1619</v>
      </c>
      <c r="F60" s="263"/>
    </row>
    <row r="61" spans="2:6" ht="21" thickBot="1">
      <c r="B61" s="46">
        <v>14206</v>
      </c>
      <c r="C61" s="113"/>
      <c r="D61" s="98" t="s">
        <v>157</v>
      </c>
      <c r="E61" s="252">
        <v>15000</v>
      </c>
      <c r="F61" s="253"/>
    </row>
    <row r="62" spans="2:6" ht="24.75" thickBot="1">
      <c r="B62" s="45"/>
      <c r="C62" s="104"/>
      <c r="D62" s="105" t="s">
        <v>156</v>
      </c>
      <c r="E62" s="254">
        <f>SUM(E60:E61)</f>
        <v>16619</v>
      </c>
      <c r="F62" s="255"/>
    </row>
    <row r="63" spans="2:6" ht="20.25">
      <c r="B63" s="122"/>
      <c r="C63" s="256" t="s">
        <v>158</v>
      </c>
      <c r="D63" s="257"/>
      <c r="E63" s="124"/>
      <c r="F63" s="125"/>
    </row>
    <row r="64" spans="2:6" ht="21" thickBot="1">
      <c r="B64" s="65">
        <v>405</v>
      </c>
      <c r="C64" s="130"/>
      <c r="D64" s="119" t="s">
        <v>159</v>
      </c>
      <c r="E64" s="258">
        <v>12886</v>
      </c>
      <c r="F64" s="259"/>
    </row>
    <row r="65" spans="2:6" ht="24.75" thickBot="1">
      <c r="B65" s="108"/>
      <c r="C65" s="109"/>
      <c r="D65" s="107" t="s">
        <v>160</v>
      </c>
      <c r="E65" s="254">
        <f>SUM(E64)</f>
        <v>12886</v>
      </c>
      <c r="F65" s="255"/>
    </row>
    <row r="66" spans="2:6" ht="24.75" thickBot="1">
      <c r="B66" s="108"/>
      <c r="C66" s="109"/>
      <c r="D66" s="107" t="s">
        <v>161</v>
      </c>
      <c r="E66" s="260">
        <f>SUM(E65,E62,E58,E53,E50,E46,E41,E34,E30,E27,E23,E15)</f>
        <v>205000</v>
      </c>
      <c r="F66" s="261"/>
    </row>
  </sheetData>
  <sheetProtection/>
  <mergeCells count="73">
    <mergeCell ref="E34:F34"/>
    <mergeCell ref="C6:D6"/>
    <mergeCell ref="B1:F1"/>
    <mergeCell ref="B2:F2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3:F3"/>
    <mergeCell ref="D4:D5"/>
    <mergeCell ref="E4:F4"/>
    <mergeCell ref="E5:F5"/>
    <mergeCell ref="C16:D16"/>
    <mergeCell ref="E30:F30"/>
    <mergeCell ref="E27:F27"/>
    <mergeCell ref="E24:F24"/>
    <mergeCell ref="E25:F25"/>
    <mergeCell ref="E26:F26"/>
    <mergeCell ref="C24:D24"/>
    <mergeCell ref="C28:D28"/>
    <mergeCell ref="C31:D31"/>
    <mergeCell ref="E29:F29"/>
    <mergeCell ref="E32:F32"/>
    <mergeCell ref="E33:F33"/>
    <mergeCell ref="C42:D42"/>
    <mergeCell ref="C47:D47"/>
    <mergeCell ref="E48:F48"/>
    <mergeCell ref="C35:D35"/>
    <mergeCell ref="E35:F35"/>
    <mergeCell ref="E36:F36"/>
    <mergeCell ref="E37:F37"/>
    <mergeCell ref="E38:F38"/>
    <mergeCell ref="E39:F39"/>
    <mergeCell ref="E43:F43"/>
    <mergeCell ref="E44:F44"/>
    <mergeCell ref="E45:F45"/>
    <mergeCell ref="E46:F46"/>
    <mergeCell ref="E40:F40"/>
    <mergeCell ref="E42:F42"/>
    <mergeCell ref="E41:F41"/>
    <mergeCell ref="E49:F49"/>
    <mergeCell ref="E50:F50"/>
    <mergeCell ref="C51:D51"/>
    <mergeCell ref="E52:F52"/>
    <mergeCell ref="E53:F53"/>
    <mergeCell ref="C54:D54"/>
    <mergeCell ref="E54:F54"/>
    <mergeCell ref="E55:F55"/>
    <mergeCell ref="E56:F56"/>
    <mergeCell ref="E57:F57"/>
    <mergeCell ref="E58:F58"/>
    <mergeCell ref="C59:D59"/>
    <mergeCell ref="E60:F60"/>
    <mergeCell ref="E61:F61"/>
    <mergeCell ref="E62:F62"/>
    <mergeCell ref="C63:D63"/>
    <mergeCell ref="E64:F64"/>
    <mergeCell ref="E65:F65"/>
    <mergeCell ref="E66:F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5"/>
  <sheetViews>
    <sheetView showGridLines="0" rightToLeft="1" zoomScalePageLayoutView="0" workbookViewId="0" topLeftCell="A1">
      <selection activeCell="B16" sqref="B16"/>
    </sheetView>
  </sheetViews>
  <sheetFormatPr defaultColWidth="9.140625" defaultRowHeight="12.75"/>
  <cols>
    <col min="1" max="1" width="1.7109375" style="8" customWidth="1"/>
    <col min="2" max="2" width="7.7109375" style="25" customWidth="1"/>
    <col min="3" max="4" width="7.7109375" style="8" customWidth="1"/>
    <col min="5" max="5" width="71.7109375" style="8" customWidth="1"/>
    <col min="6" max="6" width="11.28125" style="8" customWidth="1"/>
    <col min="7" max="16384" width="9.140625" style="8" customWidth="1"/>
  </cols>
  <sheetData>
    <row r="1" spans="2:7" ht="24.75" customHeight="1">
      <c r="B1" s="228" t="s">
        <v>3</v>
      </c>
      <c r="C1" s="228"/>
      <c r="D1" s="228"/>
      <c r="E1" s="228"/>
      <c r="F1" s="228"/>
      <c r="G1" s="228"/>
    </row>
    <row r="2" spans="2:7" s="6" customFormat="1" ht="24.75" customHeight="1">
      <c r="B2" s="244" t="s">
        <v>162</v>
      </c>
      <c r="C2" s="244"/>
      <c r="D2" s="244"/>
      <c r="E2" s="244"/>
      <c r="F2" s="244"/>
      <c r="G2" s="244"/>
    </row>
    <row r="3" spans="2:7" s="6" customFormat="1" ht="24.75" customHeight="1" thickBot="1">
      <c r="B3" s="16"/>
      <c r="C3" s="17"/>
      <c r="F3" s="282" t="s">
        <v>11</v>
      </c>
      <c r="G3" s="282"/>
    </row>
    <row r="4" spans="2:7" s="6" customFormat="1" ht="24.75" customHeight="1" thickBot="1">
      <c r="B4" s="248" t="s">
        <v>66</v>
      </c>
      <c r="C4" s="249"/>
      <c r="D4" s="249"/>
      <c r="E4" s="232" t="s">
        <v>21</v>
      </c>
      <c r="F4" s="229" t="s">
        <v>20</v>
      </c>
      <c r="G4" s="230"/>
    </row>
    <row r="5" spans="2:7" ht="24.75" customHeight="1" thickBot="1">
      <c r="B5" s="71" t="s">
        <v>67</v>
      </c>
      <c r="C5" s="70" t="s">
        <v>68</v>
      </c>
      <c r="D5" s="72" t="s">
        <v>69</v>
      </c>
      <c r="E5" s="233"/>
      <c r="F5" s="250" t="s">
        <v>70</v>
      </c>
      <c r="G5" s="251"/>
    </row>
    <row r="6" spans="2:7" s="9" customFormat="1" ht="24.75" customHeight="1">
      <c r="B6" s="92"/>
      <c r="C6" s="93"/>
      <c r="D6" s="94"/>
      <c r="E6" s="131" t="s">
        <v>163</v>
      </c>
      <c r="F6" s="246"/>
      <c r="G6" s="247"/>
    </row>
    <row r="7" spans="2:7" s="9" customFormat="1" ht="24.75" customHeight="1">
      <c r="B7" s="84">
        <v>11</v>
      </c>
      <c r="C7" s="85">
        <v>213</v>
      </c>
      <c r="D7" s="86">
        <v>1</v>
      </c>
      <c r="E7" s="76" t="s">
        <v>164</v>
      </c>
      <c r="F7" s="240">
        <v>1148</v>
      </c>
      <c r="G7" s="241"/>
    </row>
    <row r="8" spans="2:7" s="6" customFormat="1" ht="24.75" customHeight="1" thickBot="1">
      <c r="B8" s="78">
        <v>11</v>
      </c>
      <c r="C8" s="79">
        <v>215</v>
      </c>
      <c r="D8" s="80">
        <v>1</v>
      </c>
      <c r="E8" s="73" t="s">
        <v>165</v>
      </c>
      <c r="F8" s="242">
        <v>3672</v>
      </c>
      <c r="G8" s="243"/>
    </row>
    <row r="9" spans="2:7" s="6" customFormat="1" ht="24.75" customHeight="1" thickBot="1">
      <c r="B9" s="89"/>
      <c r="C9" s="90"/>
      <c r="D9" s="91"/>
      <c r="E9" s="132" t="s">
        <v>166</v>
      </c>
      <c r="F9" s="236">
        <f>SUM(F7:G8)</f>
        <v>4820</v>
      </c>
      <c r="G9" s="237"/>
    </row>
    <row r="10" spans="2:7" s="6" customFormat="1" ht="24.75" customHeight="1">
      <c r="B10" s="78"/>
      <c r="C10" s="79"/>
      <c r="D10" s="80"/>
      <c r="E10" s="131" t="s">
        <v>167</v>
      </c>
      <c r="F10" s="280"/>
      <c r="G10" s="281"/>
    </row>
    <row r="11" spans="2:7" s="10" customFormat="1" ht="24.75" customHeight="1">
      <c r="B11" s="78"/>
      <c r="C11" s="79"/>
      <c r="D11" s="80"/>
      <c r="E11" s="134" t="s">
        <v>168</v>
      </c>
      <c r="F11" s="242"/>
      <c r="G11" s="243"/>
    </row>
    <row r="12" spans="2:7" s="10" customFormat="1" ht="24.75" customHeight="1">
      <c r="B12" s="78">
        <v>11</v>
      </c>
      <c r="C12" s="79">
        <v>430</v>
      </c>
      <c r="D12" s="80">
        <v>1</v>
      </c>
      <c r="E12" s="73" t="s">
        <v>169</v>
      </c>
      <c r="F12" s="242">
        <v>17290</v>
      </c>
      <c r="G12" s="243"/>
    </row>
    <row r="13" spans="2:7" s="10" customFormat="1" ht="24.75" customHeight="1">
      <c r="B13" s="78"/>
      <c r="C13" s="79"/>
      <c r="D13" s="80"/>
      <c r="E13" s="134" t="s">
        <v>171</v>
      </c>
      <c r="F13" s="242"/>
      <c r="G13" s="243"/>
    </row>
    <row r="14" spans="2:7" s="10" customFormat="1" ht="24.75" customHeight="1" thickBot="1">
      <c r="B14" s="78">
        <v>11</v>
      </c>
      <c r="C14" s="79">
        <v>431</v>
      </c>
      <c r="D14" s="80">
        <v>1</v>
      </c>
      <c r="E14" s="73" t="s">
        <v>170</v>
      </c>
      <c r="F14" s="242">
        <v>30000</v>
      </c>
      <c r="G14" s="243"/>
    </row>
    <row r="15" spans="2:7" s="10" customFormat="1" ht="24.75" customHeight="1" thickBot="1">
      <c r="B15" s="89"/>
      <c r="C15" s="90"/>
      <c r="D15" s="91"/>
      <c r="E15" s="132" t="s">
        <v>100</v>
      </c>
      <c r="F15" s="236">
        <f>SUM(F14,F12)</f>
        <v>47290</v>
      </c>
      <c r="G15" s="237"/>
    </row>
    <row r="16" s="10" customFormat="1" ht="24.75" customHeight="1"/>
    <row r="17" s="10" customFormat="1" ht="24.75" customHeight="1"/>
    <row r="18" s="10" customFormat="1" ht="24.75" customHeight="1"/>
    <row r="19" s="10" customFormat="1" ht="24.75" customHeight="1"/>
    <row r="20" s="10" customFormat="1" ht="24.75" customHeight="1"/>
    <row r="21" s="10" customFormat="1" ht="24.75" customHeight="1"/>
    <row r="22" s="10" customFormat="1" ht="24.75" customHeight="1"/>
    <row r="23" s="10" customFormat="1" ht="24.75" customHeight="1"/>
    <row r="24" s="10" customFormat="1" ht="24.75" customHeight="1"/>
    <row r="25" s="10" customFormat="1" ht="24.75" customHeight="1"/>
    <row r="26" s="10" customFormat="1" ht="24.75" customHeight="1"/>
    <row r="27" s="10" customFormat="1" ht="24.75" customHeight="1"/>
    <row r="28" s="10" customFormat="1" ht="24.75" customHeight="1"/>
    <row r="29" s="10" customFormat="1" ht="24.75" customHeight="1"/>
    <row r="30" s="10" customFormat="1" ht="24.75" customHeight="1"/>
    <row r="31" s="10" customFormat="1" ht="24.75" customHeight="1"/>
    <row r="32" s="10" customFormat="1" ht="24.75" customHeight="1"/>
    <row r="33" s="10" customFormat="1" ht="24.75" customHeight="1"/>
    <row r="34" s="10" customFormat="1" ht="24.75" customHeight="1"/>
    <row r="35" s="10" customFormat="1" ht="24.75" customHeight="1"/>
    <row r="36" spans="2:5" s="6" customFormat="1" ht="24.75" customHeight="1">
      <c r="B36" s="10"/>
      <c r="C36" s="10"/>
      <c r="D36" s="10"/>
      <c r="E36" s="10"/>
    </row>
    <row r="37" spans="2:5" s="6" customFormat="1" ht="24.75" customHeight="1">
      <c r="B37" s="10"/>
      <c r="C37" s="10"/>
      <c r="D37" s="10"/>
      <c r="E37" s="10"/>
    </row>
    <row r="38" spans="2:5" s="6" customFormat="1" ht="24.75" customHeight="1">
      <c r="B38" s="10"/>
      <c r="C38" s="10"/>
      <c r="D38" s="10"/>
      <c r="E38" s="10"/>
    </row>
    <row r="39" spans="2:5" s="6" customFormat="1" ht="24.75" customHeight="1">
      <c r="B39" s="10"/>
      <c r="C39" s="10"/>
      <c r="D39" s="10"/>
      <c r="E39" s="10"/>
    </row>
    <row r="40" spans="2:5" s="6" customFormat="1" ht="24.75" customHeight="1">
      <c r="B40" s="10"/>
      <c r="C40" s="10"/>
      <c r="D40" s="10"/>
      <c r="E40" s="10"/>
    </row>
    <row r="41" spans="2:5" s="6" customFormat="1" ht="24.75" customHeight="1">
      <c r="B41" s="10"/>
      <c r="C41" s="10"/>
      <c r="D41" s="10"/>
      <c r="E41" s="10"/>
    </row>
    <row r="42" spans="2:5" s="6" customFormat="1" ht="24.75" customHeight="1">
      <c r="B42" s="10"/>
      <c r="C42" s="10"/>
      <c r="D42" s="10"/>
      <c r="E42" s="10"/>
    </row>
    <row r="43" spans="2:5" s="6" customFormat="1" ht="24.75" customHeight="1">
      <c r="B43" s="10"/>
      <c r="C43" s="10"/>
      <c r="D43" s="10"/>
      <c r="E43" s="10"/>
    </row>
    <row r="44" spans="2:5" s="6" customFormat="1" ht="24.75" customHeight="1">
      <c r="B44" s="10"/>
      <c r="C44" s="10"/>
      <c r="D44" s="10"/>
      <c r="E44" s="10"/>
    </row>
    <row r="45" spans="2:5" s="6" customFormat="1" ht="24.75" customHeight="1">
      <c r="B45" s="10"/>
      <c r="C45" s="10"/>
      <c r="D45" s="10"/>
      <c r="E45" s="10"/>
    </row>
    <row r="46" spans="2:5" s="6" customFormat="1" ht="24.75" customHeight="1">
      <c r="B46" s="10"/>
      <c r="C46" s="10"/>
      <c r="D46" s="10"/>
      <c r="E46" s="10"/>
    </row>
    <row r="47" spans="2:5" s="6" customFormat="1" ht="24.75" customHeight="1">
      <c r="B47" s="10"/>
      <c r="C47" s="10"/>
      <c r="D47" s="10"/>
      <c r="E47" s="10"/>
    </row>
    <row r="48" spans="2:5" s="6" customFormat="1" ht="24.75" customHeight="1">
      <c r="B48" s="10"/>
      <c r="C48" s="10"/>
      <c r="D48" s="10"/>
      <c r="E48" s="10"/>
    </row>
    <row r="49" spans="2:5" s="6" customFormat="1" ht="24.75" customHeight="1">
      <c r="B49" s="10"/>
      <c r="C49" s="10"/>
      <c r="D49" s="10"/>
      <c r="E49" s="10"/>
    </row>
    <row r="50" spans="2:5" s="6" customFormat="1" ht="24.75" customHeight="1">
      <c r="B50" s="10"/>
      <c r="C50" s="10"/>
      <c r="D50" s="10"/>
      <c r="E50" s="10"/>
    </row>
    <row r="51" spans="2:5" s="6" customFormat="1" ht="24.75" customHeight="1">
      <c r="B51" s="10"/>
      <c r="C51" s="10"/>
      <c r="D51" s="10"/>
      <c r="E51" s="10"/>
    </row>
    <row r="52" spans="2:5" s="6" customFormat="1" ht="24.75" customHeight="1">
      <c r="B52" s="10"/>
      <c r="C52" s="10"/>
      <c r="D52" s="10"/>
      <c r="E52" s="10"/>
    </row>
    <row r="53" spans="2:5" s="6" customFormat="1" ht="24.75" customHeight="1">
      <c r="B53" s="10"/>
      <c r="C53" s="10"/>
      <c r="D53" s="10"/>
      <c r="E53" s="10"/>
    </row>
    <row r="54" s="10" customFormat="1" ht="24.75" customHeight="1"/>
    <row r="55" s="10" customFormat="1" ht="24.75" customHeight="1"/>
    <row r="56" s="10" customFormat="1" ht="19.5" customHeight="1"/>
    <row r="57" s="10" customFormat="1" ht="19.5" customHeight="1"/>
    <row r="58" s="10" customFormat="1" ht="21.75" customHeight="1"/>
    <row r="59" s="10" customFormat="1" ht="25.5" customHeight="1"/>
    <row r="60" s="10" customFormat="1" ht="24" customHeight="1"/>
    <row r="61" s="10" customFormat="1" ht="24" customHeight="1"/>
    <row r="62" s="10" customFormat="1" ht="22.5" customHeight="1"/>
    <row r="63" s="10" customFormat="1" ht="15" customHeight="1"/>
    <row r="64" s="10" customFormat="1" ht="18.75" customHeight="1"/>
    <row r="65" s="10" customFormat="1" ht="19.5" customHeight="1"/>
    <row r="66" s="10" customFormat="1" ht="21" customHeight="1"/>
    <row r="67" s="10" customFormat="1" ht="21.75" customHeight="1"/>
    <row r="68" s="10" customFormat="1" ht="24" customHeight="1"/>
    <row r="69" spans="2:5" s="6" customFormat="1" ht="18" customHeight="1">
      <c r="B69" s="10"/>
      <c r="C69" s="10"/>
      <c r="D69" s="10"/>
      <c r="E69" s="10"/>
    </row>
    <row r="70" s="10" customFormat="1" ht="18" customHeight="1"/>
    <row r="71" s="10" customFormat="1" ht="18" customHeight="1"/>
    <row r="72" s="10" customFormat="1" ht="39.75" customHeight="1"/>
    <row r="73" s="10" customFormat="1" ht="24" customHeight="1"/>
    <row r="74" spans="2:4" s="6" customFormat="1" ht="19.5" customHeight="1">
      <c r="B74" s="25"/>
      <c r="C74" s="8"/>
      <c r="D74" s="8"/>
    </row>
    <row r="75" spans="2:4" s="6" customFormat="1" ht="19.5" customHeight="1">
      <c r="B75" s="25"/>
      <c r="C75" s="8"/>
      <c r="D75" s="8"/>
    </row>
    <row r="76" spans="2:4" s="6" customFormat="1" ht="19.5" customHeight="1">
      <c r="B76" s="25"/>
      <c r="C76" s="8"/>
      <c r="D76" s="8"/>
    </row>
    <row r="77" spans="2:4" s="6" customFormat="1" ht="16.5" customHeight="1">
      <c r="B77" s="25"/>
      <c r="C77" s="8"/>
      <c r="D77" s="8"/>
    </row>
    <row r="78" spans="2:4" s="10" customFormat="1" ht="23.25">
      <c r="B78" s="25"/>
      <c r="C78" s="8"/>
      <c r="D78" s="8"/>
    </row>
    <row r="79" spans="2:4" s="10" customFormat="1" ht="41.25" customHeight="1">
      <c r="B79" s="25"/>
      <c r="C79" s="8"/>
      <c r="D79" s="8"/>
    </row>
    <row r="80" spans="2:4" s="10" customFormat="1" ht="23.25">
      <c r="B80" s="25"/>
      <c r="C80" s="8"/>
      <c r="D80" s="8"/>
    </row>
    <row r="81" spans="2:4" s="10" customFormat="1" ht="39.75" customHeight="1">
      <c r="B81" s="25"/>
      <c r="C81" s="8"/>
      <c r="D81" s="8"/>
    </row>
    <row r="82" spans="2:4" s="10" customFormat="1" ht="21.75" customHeight="1">
      <c r="B82" s="25"/>
      <c r="C82" s="8"/>
      <c r="D82" s="8"/>
    </row>
    <row r="83" spans="2:4" s="10" customFormat="1" ht="24" customHeight="1">
      <c r="B83" s="25"/>
      <c r="C83" s="8"/>
      <c r="D83" s="8"/>
    </row>
    <row r="84" spans="2:4" s="10" customFormat="1" ht="21.75" customHeight="1">
      <c r="B84" s="25"/>
      <c r="C84" s="8"/>
      <c r="D84" s="8"/>
    </row>
    <row r="85" spans="2:4" s="10" customFormat="1" ht="27" customHeight="1">
      <c r="B85" s="25"/>
      <c r="C85" s="8"/>
      <c r="D85" s="8"/>
    </row>
    <row r="86" spans="2:4" s="10" customFormat="1" ht="18.75" customHeight="1">
      <c r="B86" s="25"/>
      <c r="C86" s="8"/>
      <c r="D86" s="8"/>
    </row>
    <row r="87" spans="2:4" s="10" customFormat="1" ht="18" customHeight="1">
      <c r="B87" s="25"/>
      <c r="C87" s="8"/>
      <c r="D87" s="8"/>
    </row>
    <row r="88" spans="2:4" s="10" customFormat="1" ht="18" customHeight="1">
      <c r="B88" s="25"/>
      <c r="C88" s="8"/>
      <c r="D88" s="8"/>
    </row>
    <row r="89" spans="2:4" s="10" customFormat="1" ht="18" customHeight="1">
      <c r="B89" s="25"/>
      <c r="C89" s="8"/>
      <c r="D89" s="8"/>
    </row>
    <row r="90" spans="2:4" s="10" customFormat="1" ht="18" customHeight="1">
      <c r="B90" s="25"/>
      <c r="C90" s="8"/>
      <c r="D90" s="8"/>
    </row>
    <row r="91" spans="2:4" s="10" customFormat="1" ht="18" customHeight="1">
      <c r="B91" s="25"/>
      <c r="C91" s="8"/>
      <c r="D91" s="8"/>
    </row>
    <row r="92" spans="2:4" s="10" customFormat="1" ht="26.25" customHeight="1">
      <c r="B92" s="25"/>
      <c r="C92" s="8"/>
      <c r="D92" s="8"/>
    </row>
    <row r="94" spans="2:4" s="6" customFormat="1" ht="24.75" customHeight="1">
      <c r="B94" s="25"/>
      <c r="C94" s="8"/>
      <c r="D94" s="8"/>
    </row>
    <row r="95" spans="2:4" s="6" customFormat="1" ht="24.75" customHeight="1">
      <c r="B95" s="25"/>
      <c r="C95" s="8"/>
      <c r="D95" s="8"/>
    </row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3.25" customHeight="1"/>
    <row r="106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13.5" customHeight="1"/>
    <row r="122" ht="13.5" customHeight="1"/>
    <row r="123" ht="4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</sheetData>
  <sheetProtection/>
  <mergeCells count="17">
    <mergeCell ref="B4:D4"/>
    <mergeCell ref="E4:E5"/>
    <mergeCell ref="F4:G4"/>
    <mergeCell ref="F5:G5"/>
    <mergeCell ref="B1:G1"/>
    <mergeCell ref="B2:G2"/>
    <mergeCell ref="F3:G3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F11:G11"/>
  </mergeCells>
  <printOptions horizontalCentered="1" verticalCentered="1"/>
  <pageMargins left="0.35433070866141736" right="0.7480314960629921" top="0.6692913385826772" bottom="0.6692913385826772" header="0.5118110236220472" footer="0.5118110236220472"/>
  <pageSetup horizontalDpi="600" verticalDpi="600" orientation="portrait" paperSize="9" r:id="rId1"/>
  <headerFooter alignWithMargins="0">
    <oddFooter>&amp;Cصفحة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N14"/>
  <sheetViews>
    <sheetView showGridLines="0" rightToLeft="1" zoomScalePageLayoutView="0" workbookViewId="0" topLeftCell="A1">
      <selection activeCell="G24" sqref="G24"/>
    </sheetView>
  </sheetViews>
  <sheetFormatPr defaultColWidth="9.140625" defaultRowHeight="12.75"/>
  <cols>
    <col min="1" max="1" width="2.28125" style="0" customWidth="1"/>
    <col min="2" max="2" width="10.7109375" style="0" customWidth="1"/>
    <col min="3" max="3" width="5.7109375" style="0" customWidth="1"/>
    <col min="4" max="4" width="64.7109375" style="0" customWidth="1"/>
    <col min="5" max="8" width="9.7109375" style="0" customWidth="1"/>
    <col min="9" max="11" width="9.140625" style="0" customWidth="1"/>
  </cols>
  <sheetData>
    <row r="1" spans="2:6" ht="23.25">
      <c r="B1" s="228" t="s">
        <v>174</v>
      </c>
      <c r="C1" s="228"/>
      <c r="D1" s="228"/>
      <c r="E1" s="228"/>
      <c r="F1" s="228"/>
    </row>
    <row r="2" spans="2:6" ht="20.25">
      <c r="B2" s="244" t="s">
        <v>172</v>
      </c>
      <c r="C2" s="244"/>
      <c r="D2" s="244"/>
      <c r="E2" s="244"/>
      <c r="F2" s="244"/>
    </row>
    <row r="3" spans="2:6" ht="20.25">
      <c r="B3" s="244" t="s">
        <v>173</v>
      </c>
      <c r="C3" s="244"/>
      <c r="D3" s="244"/>
      <c r="E3" s="244"/>
      <c r="F3" s="244"/>
    </row>
    <row r="4" spans="2:14" ht="21" thickBot="1">
      <c r="B4" s="16"/>
      <c r="C4" s="17"/>
      <c r="E4" s="282" t="s">
        <v>181</v>
      </c>
      <c r="F4" s="282"/>
      <c r="K4" s="62"/>
      <c r="L4" s="62"/>
      <c r="M4" s="62"/>
      <c r="N4" s="62"/>
    </row>
    <row r="5" spans="2:14" ht="25.5" customHeight="1">
      <c r="B5" s="101" t="s">
        <v>108</v>
      </c>
      <c r="C5" s="96"/>
      <c r="D5" s="269" t="s">
        <v>110</v>
      </c>
      <c r="E5" s="249" t="s">
        <v>20</v>
      </c>
      <c r="F5" s="271"/>
      <c r="K5" s="62"/>
      <c r="L5" s="62"/>
      <c r="M5" s="62"/>
      <c r="N5" s="62"/>
    </row>
    <row r="6" spans="2:14" ht="25.5" customHeight="1" thickBot="1">
      <c r="B6" s="102" t="s">
        <v>109</v>
      </c>
      <c r="C6" s="100"/>
      <c r="D6" s="270"/>
      <c r="E6" s="272" t="s">
        <v>70</v>
      </c>
      <c r="F6" s="273"/>
      <c r="K6" s="62"/>
      <c r="L6" s="6"/>
      <c r="M6" s="6"/>
      <c r="N6" s="6"/>
    </row>
    <row r="7" spans="2:14" ht="25.5" customHeight="1">
      <c r="B7" s="117"/>
      <c r="C7" s="278" t="s">
        <v>176</v>
      </c>
      <c r="D7" s="279"/>
      <c r="E7" s="276"/>
      <c r="F7" s="277"/>
      <c r="K7" s="62"/>
      <c r="L7" s="6"/>
      <c r="M7" s="6"/>
      <c r="N7" s="6"/>
    </row>
    <row r="8" spans="2:14" ht="25.5" customHeight="1">
      <c r="B8" s="65">
        <v>10100</v>
      </c>
      <c r="C8" s="115"/>
      <c r="D8" s="116" t="s">
        <v>27</v>
      </c>
      <c r="E8" s="262">
        <v>255</v>
      </c>
      <c r="F8" s="263"/>
      <c r="K8" s="62"/>
      <c r="L8" s="6"/>
      <c r="M8" s="6"/>
      <c r="N8" s="6"/>
    </row>
    <row r="9" spans="2:14" ht="25.5" customHeight="1" thickBot="1">
      <c r="B9" s="46">
        <v>11700</v>
      </c>
      <c r="C9" s="103"/>
      <c r="D9" s="98" t="s">
        <v>175</v>
      </c>
      <c r="E9" s="264">
        <v>4565</v>
      </c>
      <c r="F9" s="265"/>
      <c r="K9" s="62"/>
      <c r="L9" s="6"/>
      <c r="M9" s="6"/>
      <c r="N9" s="6"/>
    </row>
    <row r="10" spans="2:6" ht="24.75" thickBot="1">
      <c r="B10" s="45"/>
      <c r="C10" s="104"/>
      <c r="D10" s="105" t="s">
        <v>177</v>
      </c>
      <c r="E10" s="254">
        <f>SUM(E8:F9)</f>
        <v>4820</v>
      </c>
      <c r="F10" s="255"/>
    </row>
    <row r="11" spans="2:6" ht="20.25">
      <c r="B11" s="120"/>
      <c r="C11" s="256" t="s">
        <v>178</v>
      </c>
      <c r="D11" s="257"/>
      <c r="E11" s="266"/>
      <c r="F11" s="267"/>
    </row>
    <row r="12" spans="2:6" ht="20.25">
      <c r="B12" s="65"/>
      <c r="C12" s="118"/>
      <c r="D12" s="135" t="s">
        <v>167</v>
      </c>
      <c r="E12" s="262"/>
      <c r="F12" s="263"/>
    </row>
    <row r="13" spans="2:6" ht="21" thickBot="1">
      <c r="B13" s="46">
        <v>40501</v>
      </c>
      <c r="C13" s="112"/>
      <c r="D13" s="99" t="s">
        <v>179</v>
      </c>
      <c r="E13" s="264">
        <v>47290</v>
      </c>
      <c r="F13" s="265"/>
    </row>
    <row r="14" spans="2:6" ht="24.75" thickBot="1">
      <c r="B14" s="45"/>
      <c r="C14" s="104"/>
      <c r="D14" s="105" t="s">
        <v>180</v>
      </c>
      <c r="E14" s="254">
        <f>SUM(E12:F13)</f>
        <v>47290</v>
      </c>
      <c r="F14" s="255"/>
    </row>
  </sheetData>
  <sheetProtection/>
  <mergeCells count="17">
    <mergeCell ref="C7:D7"/>
    <mergeCell ref="E7:F7"/>
    <mergeCell ref="E8:F8"/>
    <mergeCell ref="E9:F9"/>
    <mergeCell ref="D5:D6"/>
    <mergeCell ref="E5:F5"/>
    <mergeCell ref="E6:F6"/>
    <mergeCell ref="E14:F14"/>
    <mergeCell ref="B2:F2"/>
    <mergeCell ref="B3:F3"/>
    <mergeCell ref="B1:F1"/>
    <mergeCell ref="E4:F4"/>
    <mergeCell ref="E12:F12"/>
    <mergeCell ref="E13:F13"/>
    <mergeCell ref="E10:F10"/>
    <mergeCell ref="C11:D11"/>
    <mergeCell ref="E11:F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98"/>
  <sheetViews>
    <sheetView showGridLines="0" rightToLeft="1" zoomScalePageLayoutView="0" workbookViewId="0" topLeftCell="A25">
      <selection activeCell="J8" sqref="J8"/>
    </sheetView>
  </sheetViews>
  <sheetFormatPr defaultColWidth="9.140625" defaultRowHeight="12.75"/>
  <cols>
    <col min="1" max="1" width="1.7109375" style="13" customWidth="1"/>
    <col min="2" max="2" width="15.7109375" style="163" customWidth="1"/>
    <col min="3" max="3" width="4.00390625" style="14" customWidth="1"/>
    <col min="4" max="4" width="64.7109375" style="24" customWidth="1"/>
    <col min="5" max="5" width="12.7109375" style="163" customWidth="1"/>
    <col min="6" max="6" width="12.7109375" style="164" customWidth="1"/>
    <col min="7" max="8" width="12.7109375" style="163" customWidth="1"/>
    <col min="9" max="16384" width="9.140625" style="13" customWidth="1"/>
  </cols>
  <sheetData>
    <row r="1" spans="2:8" s="11" customFormat="1" ht="24.75" customHeight="1">
      <c r="B1" s="228" t="s">
        <v>4</v>
      </c>
      <c r="C1" s="228"/>
      <c r="D1" s="228"/>
      <c r="E1" s="228"/>
      <c r="F1" s="228"/>
      <c r="G1" s="228"/>
      <c r="H1" s="228"/>
    </row>
    <row r="2" spans="2:8" s="11" customFormat="1" ht="24.75" customHeight="1">
      <c r="B2" s="244" t="s">
        <v>172</v>
      </c>
      <c r="C2" s="244"/>
      <c r="D2" s="244"/>
      <c r="E2" s="244"/>
      <c r="F2" s="244"/>
      <c r="G2" s="244"/>
      <c r="H2" s="244"/>
    </row>
    <row r="3" spans="2:8" s="12" customFormat="1" ht="24.75" customHeight="1">
      <c r="B3" s="244" t="s">
        <v>190</v>
      </c>
      <c r="C3" s="244"/>
      <c r="D3" s="244"/>
      <c r="E3" s="244"/>
      <c r="F3" s="244"/>
      <c r="G3" s="244"/>
      <c r="H3" s="244"/>
    </row>
    <row r="4" spans="2:8" s="12" customFormat="1" ht="24.75" customHeight="1" thickBot="1">
      <c r="B4" s="77"/>
      <c r="C4" s="17"/>
      <c r="D4"/>
      <c r="E4" s="326" t="s">
        <v>181</v>
      </c>
      <c r="F4" s="326"/>
      <c r="G4" s="326"/>
      <c r="H4" s="326"/>
    </row>
    <row r="5" spans="2:8" ht="24.75" customHeight="1" thickBot="1">
      <c r="B5" s="316" t="s">
        <v>189</v>
      </c>
      <c r="C5" s="319" t="s">
        <v>110</v>
      </c>
      <c r="D5" s="320"/>
      <c r="E5" s="285">
        <v>1989</v>
      </c>
      <c r="F5" s="285"/>
      <c r="G5" s="285"/>
      <c r="H5" s="286"/>
    </row>
    <row r="6" spans="2:8" ht="24.75" customHeight="1" thickBot="1">
      <c r="B6" s="317"/>
      <c r="C6" s="321"/>
      <c r="D6" s="322"/>
      <c r="E6" s="287" t="s">
        <v>188</v>
      </c>
      <c r="F6" s="290" t="s">
        <v>182</v>
      </c>
      <c r="G6" s="291"/>
      <c r="H6" s="292" t="s">
        <v>187</v>
      </c>
    </row>
    <row r="7" spans="2:8" ht="24.75" customHeight="1">
      <c r="B7" s="317"/>
      <c r="C7" s="321"/>
      <c r="D7" s="322"/>
      <c r="E7" s="288"/>
      <c r="F7" s="137" t="s">
        <v>183</v>
      </c>
      <c r="G7" s="136" t="s">
        <v>185</v>
      </c>
      <c r="H7" s="293"/>
    </row>
    <row r="8" spans="2:8" s="15" customFormat="1" ht="24.75" customHeight="1" thickBot="1">
      <c r="B8" s="318"/>
      <c r="C8" s="323"/>
      <c r="D8" s="324"/>
      <c r="E8" s="289"/>
      <c r="F8" s="138" t="s">
        <v>184</v>
      </c>
      <c r="G8" s="147" t="s">
        <v>186</v>
      </c>
      <c r="H8" s="294"/>
    </row>
    <row r="9" spans="2:8" s="15" customFormat="1" ht="24.75" customHeight="1">
      <c r="B9" s="166"/>
      <c r="C9" s="314" t="s">
        <v>191</v>
      </c>
      <c r="D9" s="315"/>
      <c r="E9" s="148"/>
      <c r="F9" s="149"/>
      <c r="G9" s="150"/>
      <c r="H9" s="151"/>
    </row>
    <row r="10" spans="2:8" s="15" customFormat="1" ht="24.75" customHeight="1">
      <c r="B10" s="167">
        <v>10101</v>
      </c>
      <c r="C10" s="142"/>
      <c r="D10" s="143" t="s">
        <v>197</v>
      </c>
      <c r="E10" s="152">
        <v>56300</v>
      </c>
      <c r="F10" s="153">
        <v>30523</v>
      </c>
      <c r="G10" s="165">
        <v>2045</v>
      </c>
      <c r="H10" s="165">
        <v>88868</v>
      </c>
    </row>
    <row r="11" spans="2:8" s="15" customFormat="1" ht="24.75" customHeight="1">
      <c r="B11" s="167">
        <v>10200</v>
      </c>
      <c r="C11" s="142"/>
      <c r="D11" s="143" t="s">
        <v>22</v>
      </c>
      <c r="E11" s="154">
        <v>465</v>
      </c>
      <c r="F11" s="155" t="s">
        <v>199</v>
      </c>
      <c r="G11" s="165">
        <v>67</v>
      </c>
      <c r="H11" s="165">
        <v>532</v>
      </c>
    </row>
    <row r="12" spans="2:8" s="15" customFormat="1" ht="24.75" customHeight="1">
      <c r="B12" s="167">
        <v>10300</v>
      </c>
      <c r="C12" s="144"/>
      <c r="D12" s="98" t="s">
        <v>196</v>
      </c>
      <c r="E12" s="154">
        <v>1798</v>
      </c>
      <c r="F12" s="155" t="s">
        <v>199</v>
      </c>
      <c r="G12" s="165">
        <v>12</v>
      </c>
      <c r="H12" s="165">
        <v>1810</v>
      </c>
    </row>
    <row r="13" spans="2:8" s="15" customFormat="1" ht="24.75" customHeight="1">
      <c r="B13" s="167">
        <v>10400</v>
      </c>
      <c r="C13" s="142"/>
      <c r="D13" s="98" t="s">
        <v>13</v>
      </c>
      <c r="E13" s="154">
        <v>633</v>
      </c>
      <c r="F13" s="155">
        <v>320</v>
      </c>
      <c r="G13" s="165">
        <v>14</v>
      </c>
      <c r="H13" s="165">
        <v>967</v>
      </c>
    </row>
    <row r="14" spans="2:8" s="15" customFormat="1" ht="24.75" customHeight="1">
      <c r="B14" s="167">
        <v>10500</v>
      </c>
      <c r="C14" s="142"/>
      <c r="D14" s="99" t="s">
        <v>23</v>
      </c>
      <c r="E14" s="154">
        <v>4665</v>
      </c>
      <c r="F14" s="155">
        <v>142</v>
      </c>
      <c r="G14" s="165">
        <v>132</v>
      </c>
      <c r="H14" s="165">
        <v>4939</v>
      </c>
    </row>
    <row r="15" spans="2:8" s="15" customFormat="1" ht="24.75" customHeight="1">
      <c r="B15" s="167">
        <v>10600</v>
      </c>
      <c r="C15" s="142"/>
      <c r="D15" s="99" t="s">
        <v>6</v>
      </c>
      <c r="E15" s="154">
        <v>14736</v>
      </c>
      <c r="F15" s="155">
        <v>2376</v>
      </c>
      <c r="G15" s="165">
        <v>302</v>
      </c>
      <c r="H15" s="165">
        <v>17414</v>
      </c>
    </row>
    <row r="16" spans="2:8" s="15" customFormat="1" ht="24.75" customHeight="1">
      <c r="B16" s="167">
        <v>12600</v>
      </c>
      <c r="C16" s="142"/>
      <c r="D16" s="98" t="s">
        <v>195</v>
      </c>
      <c r="E16" s="154">
        <v>190</v>
      </c>
      <c r="F16" s="155" t="s">
        <v>199</v>
      </c>
      <c r="G16" s="165">
        <v>1</v>
      </c>
      <c r="H16" s="165">
        <v>191</v>
      </c>
    </row>
    <row r="17" spans="2:8" s="15" customFormat="1" ht="24.75" customHeight="1">
      <c r="B17" s="167">
        <v>12700</v>
      </c>
      <c r="C17" s="142"/>
      <c r="D17" s="98" t="s">
        <v>12</v>
      </c>
      <c r="E17" s="154">
        <v>591</v>
      </c>
      <c r="F17" s="155" t="s">
        <v>199</v>
      </c>
      <c r="G17" s="165">
        <v>11</v>
      </c>
      <c r="H17" s="165">
        <v>602</v>
      </c>
    </row>
    <row r="18" spans="2:8" s="15" customFormat="1" ht="24.75" customHeight="1">
      <c r="B18" s="167">
        <v>12900</v>
      </c>
      <c r="C18" s="142"/>
      <c r="D18" s="98" t="s">
        <v>192</v>
      </c>
      <c r="E18" s="154">
        <v>177</v>
      </c>
      <c r="F18" s="155" t="s">
        <v>199</v>
      </c>
      <c r="G18" s="165">
        <v>38</v>
      </c>
      <c r="H18" s="165">
        <v>215</v>
      </c>
    </row>
    <row r="19" spans="2:8" s="15" customFormat="1" ht="24.75" customHeight="1">
      <c r="B19" s="167">
        <v>13000</v>
      </c>
      <c r="C19" s="142"/>
      <c r="D19" s="143" t="s">
        <v>114</v>
      </c>
      <c r="E19" s="154">
        <v>1150</v>
      </c>
      <c r="F19" s="155" t="s">
        <v>199</v>
      </c>
      <c r="G19" s="165">
        <v>53</v>
      </c>
      <c r="H19" s="165">
        <v>1203</v>
      </c>
    </row>
    <row r="20" spans="2:8" s="15" customFormat="1" ht="24.75" customHeight="1">
      <c r="B20" s="167">
        <v>14000</v>
      </c>
      <c r="C20" s="142"/>
      <c r="D20" s="143" t="s">
        <v>193</v>
      </c>
      <c r="E20" s="156">
        <v>1187</v>
      </c>
      <c r="F20" s="157" t="s">
        <v>199</v>
      </c>
      <c r="G20" s="165">
        <v>272</v>
      </c>
      <c r="H20" s="165">
        <v>1459</v>
      </c>
    </row>
    <row r="21" spans="2:8" s="15" customFormat="1" ht="24.75" customHeight="1" thickBot="1">
      <c r="B21" s="168">
        <v>14100</v>
      </c>
      <c r="C21" s="144"/>
      <c r="D21" s="145" t="s">
        <v>194</v>
      </c>
      <c r="E21" s="158">
        <v>234</v>
      </c>
      <c r="F21" s="159" t="s">
        <v>199</v>
      </c>
      <c r="G21" s="165">
        <v>8</v>
      </c>
      <c r="H21" s="165">
        <v>242</v>
      </c>
    </row>
    <row r="22" spans="2:8" s="15" customFormat="1" ht="24.75" customHeight="1" thickBot="1">
      <c r="B22" s="45"/>
      <c r="C22" s="146"/>
      <c r="D22" s="203" t="s">
        <v>198</v>
      </c>
      <c r="E22" s="160">
        <f>SUM(E10:E21)</f>
        <v>82126</v>
      </c>
      <c r="F22" s="161">
        <f>SUM(F10:F21)</f>
        <v>33361</v>
      </c>
      <c r="G22" s="162">
        <f>SUM(G10:G21)</f>
        <v>2955</v>
      </c>
      <c r="H22" s="162">
        <f>SUM(H10:H21)</f>
        <v>118442</v>
      </c>
    </row>
    <row r="23" spans="2:8" s="15" customFormat="1" ht="24.75" customHeight="1">
      <c r="B23" s="169"/>
      <c r="C23" s="256" t="s">
        <v>117</v>
      </c>
      <c r="D23" s="307"/>
      <c r="E23" s="178"/>
      <c r="F23" s="179"/>
      <c r="G23" s="180"/>
      <c r="H23" s="181"/>
    </row>
    <row r="24" spans="2:8" s="15" customFormat="1" ht="24.75" customHeight="1">
      <c r="B24" s="172">
        <v>10109</v>
      </c>
      <c r="C24" s="184"/>
      <c r="D24" s="139" t="s">
        <v>200</v>
      </c>
      <c r="E24" s="182">
        <v>1114</v>
      </c>
      <c r="F24" s="183" t="s">
        <v>199</v>
      </c>
      <c r="G24" s="165" t="s">
        <v>199</v>
      </c>
      <c r="H24" s="165">
        <v>1114</v>
      </c>
    </row>
    <row r="25" spans="2:8" s="15" customFormat="1" ht="24.75" customHeight="1">
      <c r="B25" s="167">
        <v>10700</v>
      </c>
      <c r="C25" s="170"/>
      <c r="D25" s="140" t="s">
        <v>123</v>
      </c>
      <c r="E25" s="174">
        <v>9558</v>
      </c>
      <c r="F25" s="175">
        <v>3252</v>
      </c>
      <c r="G25" s="165">
        <v>432</v>
      </c>
      <c r="H25" s="165">
        <v>13242</v>
      </c>
    </row>
    <row r="26" spans="2:8" s="15" customFormat="1" ht="24.75" customHeight="1">
      <c r="B26" s="186" t="s">
        <v>216</v>
      </c>
      <c r="C26" s="297"/>
      <c r="D26" s="295" t="s">
        <v>119</v>
      </c>
      <c r="E26" s="299">
        <v>4697</v>
      </c>
      <c r="F26" s="301">
        <v>809</v>
      </c>
      <c r="G26" s="303">
        <v>367</v>
      </c>
      <c r="H26" s="305">
        <v>5873</v>
      </c>
    </row>
    <row r="27" spans="2:8" s="15" customFormat="1" ht="24.75" customHeight="1">
      <c r="B27" s="186" t="s">
        <v>217</v>
      </c>
      <c r="C27" s="298"/>
      <c r="D27" s="296"/>
      <c r="E27" s="300"/>
      <c r="F27" s="302"/>
      <c r="G27" s="304"/>
      <c r="H27" s="306"/>
    </row>
    <row r="28" spans="2:8" s="15" customFormat="1" ht="24.75" customHeight="1">
      <c r="B28" s="167">
        <v>12400</v>
      </c>
      <c r="C28" s="170"/>
      <c r="D28" s="173" t="s">
        <v>122</v>
      </c>
      <c r="E28" s="174">
        <v>851</v>
      </c>
      <c r="F28" s="175">
        <v>316</v>
      </c>
      <c r="G28" s="165">
        <v>48</v>
      </c>
      <c r="H28" s="165">
        <v>1215</v>
      </c>
    </row>
    <row r="29" spans="2:8" s="15" customFormat="1" ht="24.75" customHeight="1">
      <c r="B29" s="167">
        <v>13600</v>
      </c>
      <c r="C29" s="170"/>
      <c r="D29" s="141" t="s">
        <v>121</v>
      </c>
      <c r="E29" s="174">
        <v>730</v>
      </c>
      <c r="F29" s="175" t="s">
        <v>199</v>
      </c>
      <c r="G29" s="165">
        <v>21</v>
      </c>
      <c r="H29" s="165">
        <v>751</v>
      </c>
    </row>
    <row r="30" spans="2:8" s="15" customFormat="1" ht="24.75" customHeight="1" thickBot="1">
      <c r="B30" s="167">
        <v>13900</v>
      </c>
      <c r="C30" s="171"/>
      <c r="D30" s="173" t="s">
        <v>25</v>
      </c>
      <c r="E30" s="176">
        <v>389</v>
      </c>
      <c r="F30" s="177" t="s">
        <v>199</v>
      </c>
      <c r="G30" s="165">
        <v>18</v>
      </c>
      <c r="H30" s="165">
        <v>407</v>
      </c>
    </row>
    <row r="31" spans="2:8" s="15" customFormat="1" ht="24.75" customHeight="1" thickBot="1">
      <c r="B31" s="45"/>
      <c r="C31" s="146"/>
      <c r="D31" s="203" t="s">
        <v>118</v>
      </c>
      <c r="E31" s="160">
        <f>SUM(E24:E30)</f>
        <v>17339</v>
      </c>
      <c r="F31" s="161">
        <f>SUM(F24:F30)</f>
        <v>4377</v>
      </c>
      <c r="G31" s="162">
        <f>SUM(G24:G30)</f>
        <v>886</v>
      </c>
      <c r="H31" s="162">
        <f>SUM(H24:H30)</f>
        <v>22602</v>
      </c>
    </row>
    <row r="32" spans="2:8" s="15" customFormat="1" ht="24.75" customHeight="1">
      <c r="B32" s="169"/>
      <c r="C32" s="256" t="s">
        <v>202</v>
      </c>
      <c r="D32" s="307"/>
      <c r="E32" s="178"/>
      <c r="F32" s="179"/>
      <c r="G32" s="180"/>
      <c r="H32" s="181"/>
    </row>
    <row r="33" spans="2:8" s="15" customFormat="1" ht="24.75" customHeight="1">
      <c r="B33" s="172" t="s">
        <v>212</v>
      </c>
      <c r="C33" s="308"/>
      <c r="D33" s="310" t="s">
        <v>132</v>
      </c>
      <c r="E33" s="312">
        <v>95132</v>
      </c>
      <c r="F33" s="313">
        <v>9611</v>
      </c>
      <c r="G33" s="325">
        <v>1939</v>
      </c>
      <c r="H33" s="327">
        <v>106682</v>
      </c>
    </row>
    <row r="34" spans="2:8" s="15" customFormat="1" ht="24.75" customHeight="1">
      <c r="B34" s="187" t="s">
        <v>213</v>
      </c>
      <c r="C34" s="309"/>
      <c r="D34" s="311"/>
      <c r="E34" s="300"/>
      <c r="F34" s="302"/>
      <c r="G34" s="304"/>
      <c r="H34" s="306"/>
    </row>
    <row r="35" spans="2:8" s="15" customFormat="1" ht="24.75" customHeight="1">
      <c r="B35" s="186" t="s">
        <v>214</v>
      </c>
      <c r="C35" s="297"/>
      <c r="D35" s="295" t="s">
        <v>131</v>
      </c>
      <c r="E35" s="299">
        <v>6409</v>
      </c>
      <c r="F35" s="301">
        <v>3058</v>
      </c>
      <c r="G35" s="303">
        <v>109</v>
      </c>
      <c r="H35" s="305">
        <v>9576</v>
      </c>
    </row>
    <row r="36" spans="2:8" s="15" customFormat="1" ht="24.75" customHeight="1">
      <c r="B36" s="186" t="s">
        <v>215</v>
      </c>
      <c r="C36" s="298"/>
      <c r="D36" s="296"/>
      <c r="E36" s="300"/>
      <c r="F36" s="302"/>
      <c r="G36" s="304"/>
      <c r="H36" s="306"/>
    </row>
    <row r="37" spans="2:8" s="15" customFormat="1" ht="24.75" customHeight="1" thickBot="1">
      <c r="B37" s="167">
        <v>13700</v>
      </c>
      <c r="C37" s="170"/>
      <c r="D37" s="173" t="s">
        <v>201</v>
      </c>
      <c r="E37" s="174">
        <v>18884</v>
      </c>
      <c r="F37" s="175">
        <v>10936</v>
      </c>
      <c r="G37" s="165">
        <v>495</v>
      </c>
      <c r="H37" s="165">
        <v>30315</v>
      </c>
    </row>
    <row r="38" spans="2:8" s="15" customFormat="1" ht="24.75" customHeight="1" thickBot="1">
      <c r="B38" s="45"/>
      <c r="C38" s="146"/>
      <c r="D38" s="203" t="s">
        <v>203</v>
      </c>
      <c r="E38" s="160">
        <f>SUM(E33:E37)</f>
        <v>120425</v>
      </c>
      <c r="F38" s="161">
        <f>SUM(F33:F37)</f>
        <v>23605</v>
      </c>
      <c r="G38" s="162">
        <f>SUM(G33:G37)</f>
        <v>2543</v>
      </c>
      <c r="H38" s="162">
        <f>SUM(H33:H37)</f>
        <v>146573</v>
      </c>
    </row>
    <row r="39" spans="2:8" s="15" customFormat="1" ht="24.75" customHeight="1">
      <c r="B39" s="169"/>
      <c r="C39" s="256" t="s">
        <v>204</v>
      </c>
      <c r="D39" s="307"/>
      <c r="E39" s="178"/>
      <c r="F39" s="179"/>
      <c r="G39" s="180"/>
      <c r="H39" s="181"/>
    </row>
    <row r="40" spans="2:8" s="15" customFormat="1" ht="24.75" customHeight="1" thickBot="1">
      <c r="B40" s="167">
        <v>11300</v>
      </c>
      <c r="C40" s="197"/>
      <c r="D40" s="198" t="s">
        <v>205</v>
      </c>
      <c r="E40" s="199">
        <v>59635</v>
      </c>
      <c r="F40" s="200">
        <v>12840</v>
      </c>
      <c r="G40" s="165">
        <v>1838</v>
      </c>
      <c r="H40" s="165">
        <v>74313</v>
      </c>
    </row>
    <row r="41" spans="2:8" s="15" customFormat="1" ht="24.75" customHeight="1" thickBot="1">
      <c r="B41" s="45"/>
      <c r="C41" s="146"/>
      <c r="D41" s="203" t="s">
        <v>206</v>
      </c>
      <c r="E41" s="160">
        <f>SUM(E40:E40)</f>
        <v>59635</v>
      </c>
      <c r="F41" s="161">
        <f>SUM(F40:F40)</f>
        <v>12840</v>
      </c>
      <c r="G41" s="162">
        <f>SUM(G40:G40)</f>
        <v>1838</v>
      </c>
      <c r="H41" s="162">
        <f>SUM(H40:H40)</f>
        <v>74313</v>
      </c>
    </row>
    <row r="42" spans="2:8" s="15" customFormat="1" ht="24.75" customHeight="1">
      <c r="B42" s="169"/>
      <c r="C42" s="256" t="s">
        <v>129</v>
      </c>
      <c r="D42" s="307"/>
      <c r="E42" s="178"/>
      <c r="F42" s="179"/>
      <c r="G42" s="180"/>
      <c r="H42" s="181"/>
    </row>
    <row r="43" spans="2:8" s="15" customFormat="1" ht="24.75" customHeight="1">
      <c r="B43" s="172" t="s">
        <v>210</v>
      </c>
      <c r="C43" s="308"/>
      <c r="D43" s="310" t="s">
        <v>209</v>
      </c>
      <c r="E43" s="312">
        <v>16080</v>
      </c>
      <c r="F43" s="313">
        <v>3541</v>
      </c>
      <c r="G43" s="325">
        <v>361</v>
      </c>
      <c r="H43" s="327">
        <v>19982</v>
      </c>
    </row>
    <row r="44" spans="2:8" s="15" customFormat="1" ht="24.75" customHeight="1">
      <c r="B44" s="187" t="s">
        <v>211</v>
      </c>
      <c r="C44" s="309"/>
      <c r="D44" s="311"/>
      <c r="E44" s="300"/>
      <c r="F44" s="302"/>
      <c r="G44" s="304"/>
      <c r="H44" s="306"/>
    </row>
    <row r="45" spans="2:8" s="15" customFormat="1" ht="24.75" customHeight="1">
      <c r="B45" s="186">
        <v>13100</v>
      </c>
      <c r="C45" s="192"/>
      <c r="D45" s="201" t="s">
        <v>208</v>
      </c>
      <c r="E45" s="193">
        <v>11317</v>
      </c>
      <c r="F45" s="194">
        <v>60</v>
      </c>
      <c r="G45" s="195">
        <v>78</v>
      </c>
      <c r="H45" s="196">
        <v>11455</v>
      </c>
    </row>
    <row r="46" spans="2:8" s="15" customFormat="1" ht="24.75" customHeight="1" thickBot="1">
      <c r="B46" s="167">
        <v>14214</v>
      </c>
      <c r="C46" s="170"/>
      <c r="D46" s="173" t="s">
        <v>207</v>
      </c>
      <c r="E46" s="174">
        <v>652</v>
      </c>
      <c r="F46" s="175" t="s">
        <v>199</v>
      </c>
      <c r="G46" s="202" t="s">
        <v>199</v>
      </c>
      <c r="H46" s="202">
        <v>652</v>
      </c>
    </row>
    <row r="47" spans="2:8" s="15" customFormat="1" ht="24.75" customHeight="1" thickBot="1">
      <c r="B47" s="45"/>
      <c r="C47" s="146"/>
      <c r="D47" s="203" t="s">
        <v>130</v>
      </c>
      <c r="E47" s="160">
        <f>SUM(E43:E46)</f>
        <v>28049</v>
      </c>
      <c r="F47" s="161">
        <f>SUM(F43:F46)</f>
        <v>3601</v>
      </c>
      <c r="G47" s="162">
        <f>SUM(G43:G46)</f>
        <v>439</v>
      </c>
      <c r="H47" s="162">
        <f>SUM(H43:H46)</f>
        <v>32089</v>
      </c>
    </row>
    <row r="48" spans="2:8" s="15" customFormat="1" ht="24.75" customHeight="1">
      <c r="B48" s="166"/>
      <c r="C48" s="314" t="s">
        <v>218</v>
      </c>
      <c r="D48" s="315"/>
      <c r="E48" s="148"/>
      <c r="F48" s="149"/>
      <c r="G48" s="150"/>
      <c r="H48" s="151"/>
    </row>
    <row r="49" spans="2:8" s="15" customFormat="1" ht="24.75" customHeight="1">
      <c r="B49" s="167"/>
      <c r="C49" s="142"/>
      <c r="D49" s="143" t="s">
        <v>220</v>
      </c>
      <c r="E49" s="152"/>
      <c r="F49" s="153"/>
      <c r="G49" s="165"/>
      <c r="H49" s="165"/>
    </row>
    <row r="50" spans="2:8" s="15" customFormat="1" ht="24.75" customHeight="1">
      <c r="B50" s="167">
        <v>10103</v>
      </c>
      <c r="C50" s="142"/>
      <c r="D50" s="204" t="s">
        <v>223</v>
      </c>
      <c r="E50" s="154">
        <v>9118</v>
      </c>
      <c r="F50" s="155">
        <v>11992</v>
      </c>
      <c r="G50" s="165" t="s">
        <v>199</v>
      </c>
      <c r="H50" s="165">
        <v>21110</v>
      </c>
    </row>
    <row r="51" spans="2:8" s="15" customFormat="1" ht="24.75" customHeight="1">
      <c r="B51" s="167">
        <v>10105</v>
      </c>
      <c r="C51" s="144"/>
      <c r="D51" s="205" t="s">
        <v>222</v>
      </c>
      <c r="E51" s="154">
        <v>166</v>
      </c>
      <c r="F51" s="155" t="s">
        <v>199</v>
      </c>
      <c r="G51" s="165" t="s">
        <v>199</v>
      </c>
      <c r="H51" s="165">
        <v>166</v>
      </c>
    </row>
    <row r="52" spans="2:8" s="15" customFormat="1" ht="24.75" customHeight="1">
      <c r="B52" s="167">
        <v>10107</v>
      </c>
      <c r="C52" s="142"/>
      <c r="D52" s="205" t="s">
        <v>221</v>
      </c>
      <c r="E52" s="154">
        <v>1519</v>
      </c>
      <c r="F52" s="155">
        <v>9024</v>
      </c>
      <c r="G52" s="165">
        <v>501</v>
      </c>
      <c r="H52" s="165">
        <v>11044</v>
      </c>
    </row>
    <row r="53" spans="2:8" s="15" customFormat="1" ht="24.75" customHeight="1">
      <c r="B53" s="167">
        <v>11700</v>
      </c>
      <c r="C53" s="142"/>
      <c r="D53" s="99" t="s">
        <v>140</v>
      </c>
      <c r="E53" s="154">
        <v>6222</v>
      </c>
      <c r="F53" s="155">
        <v>18537</v>
      </c>
      <c r="G53" s="165">
        <v>447</v>
      </c>
      <c r="H53" s="165">
        <v>25206</v>
      </c>
    </row>
    <row r="54" spans="2:8" s="15" customFormat="1" ht="24.75" customHeight="1">
      <c r="B54" s="167" t="s">
        <v>231</v>
      </c>
      <c r="C54" s="330"/>
      <c r="D54" s="328" t="s">
        <v>230</v>
      </c>
      <c r="E54" s="332">
        <v>5787</v>
      </c>
      <c r="F54" s="334">
        <v>20870</v>
      </c>
      <c r="G54" s="303">
        <v>129</v>
      </c>
      <c r="H54" s="305">
        <v>26786</v>
      </c>
    </row>
    <row r="55" spans="2:8" s="15" customFormat="1" ht="24.75" customHeight="1">
      <c r="B55" s="167" t="s">
        <v>232</v>
      </c>
      <c r="C55" s="331"/>
      <c r="D55" s="329"/>
      <c r="E55" s="333"/>
      <c r="F55" s="335"/>
      <c r="G55" s="304"/>
      <c r="H55" s="306"/>
    </row>
    <row r="56" spans="2:8" s="15" customFormat="1" ht="24.75" customHeight="1">
      <c r="B56" s="167">
        <v>12100</v>
      </c>
      <c r="C56" s="142"/>
      <c r="D56" s="106" t="s">
        <v>138</v>
      </c>
      <c r="E56" s="154">
        <v>13526</v>
      </c>
      <c r="F56" s="155">
        <v>6545</v>
      </c>
      <c r="G56" s="165">
        <v>556</v>
      </c>
      <c r="H56" s="165">
        <v>20627</v>
      </c>
    </row>
    <row r="57" spans="2:8" s="15" customFormat="1" ht="24.75" customHeight="1">
      <c r="B57" s="167">
        <v>12200</v>
      </c>
      <c r="C57" s="142"/>
      <c r="D57" s="206" t="s">
        <v>228</v>
      </c>
      <c r="E57" s="154">
        <v>1777</v>
      </c>
      <c r="F57" s="155">
        <v>518</v>
      </c>
      <c r="G57" s="165">
        <v>73</v>
      </c>
      <c r="H57" s="165">
        <v>2368</v>
      </c>
    </row>
    <row r="58" spans="2:8" s="15" customFormat="1" ht="24.75" customHeight="1">
      <c r="B58" s="167">
        <v>12300</v>
      </c>
      <c r="C58" s="142"/>
      <c r="D58" s="98" t="s">
        <v>229</v>
      </c>
      <c r="E58" s="154">
        <v>14560</v>
      </c>
      <c r="F58" s="155">
        <v>9437</v>
      </c>
      <c r="G58" s="165">
        <v>686</v>
      </c>
      <c r="H58" s="165">
        <v>24683</v>
      </c>
    </row>
    <row r="59" spans="2:8" s="15" customFormat="1" ht="24.75" customHeight="1">
      <c r="B59" s="167">
        <v>13200</v>
      </c>
      <c r="C59" s="142"/>
      <c r="D59" s="98" t="s">
        <v>224</v>
      </c>
      <c r="E59" s="154">
        <v>2132</v>
      </c>
      <c r="F59" s="155">
        <v>1903</v>
      </c>
      <c r="G59" s="165">
        <v>116</v>
      </c>
      <c r="H59" s="165">
        <v>4151</v>
      </c>
    </row>
    <row r="60" spans="2:8" s="15" customFormat="1" ht="24.75" customHeight="1">
      <c r="B60" s="167">
        <v>13300</v>
      </c>
      <c r="C60" s="142"/>
      <c r="D60" s="143" t="s">
        <v>225</v>
      </c>
      <c r="E60" s="154">
        <v>342</v>
      </c>
      <c r="F60" s="155" t="s">
        <v>199</v>
      </c>
      <c r="G60" s="165">
        <v>54</v>
      </c>
      <c r="H60" s="165">
        <v>396</v>
      </c>
    </row>
    <row r="61" spans="2:8" s="15" customFormat="1" ht="24.75" customHeight="1">
      <c r="B61" s="167">
        <v>13500</v>
      </c>
      <c r="C61" s="142"/>
      <c r="D61" s="145" t="s">
        <v>226</v>
      </c>
      <c r="E61" s="156" t="s">
        <v>199</v>
      </c>
      <c r="F61" s="157">
        <v>151</v>
      </c>
      <c r="G61" s="165" t="s">
        <v>199</v>
      </c>
      <c r="H61" s="165">
        <v>151</v>
      </c>
    </row>
    <row r="62" spans="2:8" s="15" customFormat="1" ht="24.75" customHeight="1" thickBot="1">
      <c r="B62" s="168">
        <v>14400</v>
      </c>
      <c r="C62" s="144"/>
      <c r="D62" s="145" t="s">
        <v>227</v>
      </c>
      <c r="E62" s="158">
        <v>526</v>
      </c>
      <c r="F62" s="159">
        <v>694</v>
      </c>
      <c r="G62" s="165">
        <v>34</v>
      </c>
      <c r="H62" s="165">
        <v>1254</v>
      </c>
    </row>
    <row r="63" spans="2:8" s="15" customFormat="1" ht="24.75" customHeight="1" thickBot="1">
      <c r="B63" s="45"/>
      <c r="C63" s="146"/>
      <c r="D63" s="203" t="s">
        <v>219</v>
      </c>
      <c r="E63" s="160">
        <f>SUM(E49:E62)</f>
        <v>55675</v>
      </c>
      <c r="F63" s="161">
        <f>SUM(F49:F62)</f>
        <v>79671</v>
      </c>
      <c r="G63" s="162">
        <f>SUM(G49:G62)</f>
        <v>2596</v>
      </c>
      <c r="H63" s="162">
        <f>SUM(H49:H62)</f>
        <v>137942</v>
      </c>
    </row>
    <row r="64" spans="2:8" s="15" customFormat="1" ht="24.75" customHeight="1">
      <c r="B64" s="166"/>
      <c r="C64" s="256" t="s">
        <v>233</v>
      </c>
      <c r="D64" s="257"/>
      <c r="E64" s="148"/>
      <c r="F64" s="149"/>
      <c r="G64" s="150"/>
      <c r="H64" s="151"/>
    </row>
    <row r="65" spans="2:8" s="15" customFormat="1" ht="24.75" customHeight="1">
      <c r="B65" s="167">
        <v>10800</v>
      </c>
      <c r="C65" s="142"/>
      <c r="D65" s="116" t="s">
        <v>144</v>
      </c>
      <c r="E65" s="208">
        <v>11169</v>
      </c>
      <c r="F65" s="214">
        <v>5902</v>
      </c>
      <c r="G65" s="165">
        <v>214</v>
      </c>
      <c r="H65" s="165">
        <v>17285</v>
      </c>
    </row>
    <row r="66" spans="2:8" s="15" customFormat="1" ht="24.75" customHeight="1">
      <c r="B66" s="167">
        <v>11202</v>
      </c>
      <c r="C66" s="144"/>
      <c r="D66" s="98" t="s">
        <v>141</v>
      </c>
      <c r="E66" s="154">
        <v>2378</v>
      </c>
      <c r="F66" s="155">
        <v>343</v>
      </c>
      <c r="G66" s="165">
        <v>44</v>
      </c>
      <c r="H66" s="165">
        <v>2765</v>
      </c>
    </row>
    <row r="67" spans="2:8" s="15" customFormat="1" ht="24.75" customHeight="1">
      <c r="B67" s="167" t="s">
        <v>237</v>
      </c>
      <c r="C67" s="330"/>
      <c r="D67" s="346" t="s">
        <v>236</v>
      </c>
      <c r="E67" s="332">
        <v>5173</v>
      </c>
      <c r="F67" s="334">
        <v>1380</v>
      </c>
      <c r="G67" s="303">
        <v>47</v>
      </c>
      <c r="H67" s="305">
        <v>6600</v>
      </c>
    </row>
    <row r="68" spans="2:8" s="15" customFormat="1" ht="24.75" customHeight="1">
      <c r="B68" s="167" t="s">
        <v>238</v>
      </c>
      <c r="C68" s="331"/>
      <c r="D68" s="347"/>
      <c r="E68" s="333"/>
      <c r="F68" s="335"/>
      <c r="G68" s="304"/>
      <c r="H68" s="306"/>
    </row>
    <row r="69" spans="2:8" s="15" customFormat="1" ht="24.75" customHeight="1">
      <c r="B69" s="167">
        <v>11600</v>
      </c>
      <c r="C69" s="142"/>
      <c r="D69" s="98" t="s">
        <v>26</v>
      </c>
      <c r="E69" s="154">
        <v>1818</v>
      </c>
      <c r="F69" s="155">
        <v>3919</v>
      </c>
      <c r="G69" s="165">
        <v>63</v>
      </c>
      <c r="H69" s="165">
        <v>5800</v>
      </c>
    </row>
    <row r="70" spans="2:8" s="15" customFormat="1" ht="24.75" customHeight="1">
      <c r="B70" s="167">
        <v>13800</v>
      </c>
      <c r="C70" s="144"/>
      <c r="D70" s="99" t="s">
        <v>14</v>
      </c>
      <c r="E70" s="211">
        <v>217</v>
      </c>
      <c r="F70" s="212">
        <v>110</v>
      </c>
      <c r="G70" s="213">
        <v>2</v>
      </c>
      <c r="H70" s="191">
        <v>329</v>
      </c>
    </row>
    <row r="71" spans="2:8" s="15" customFormat="1" ht="24.75" customHeight="1">
      <c r="B71" s="167">
        <v>14300</v>
      </c>
      <c r="C71" s="210"/>
      <c r="D71" s="99" t="s">
        <v>235</v>
      </c>
      <c r="E71" s="207">
        <v>30</v>
      </c>
      <c r="F71" s="209" t="s">
        <v>199</v>
      </c>
      <c r="G71" s="195">
        <v>5</v>
      </c>
      <c r="H71" s="196">
        <v>35</v>
      </c>
    </row>
    <row r="72" spans="2:8" s="15" customFormat="1" ht="24.75" customHeight="1" thickBot="1">
      <c r="B72" s="167">
        <v>14215</v>
      </c>
      <c r="C72" s="142"/>
      <c r="D72" s="106" t="s">
        <v>234</v>
      </c>
      <c r="E72" s="154">
        <v>482</v>
      </c>
      <c r="F72" s="155" t="s">
        <v>199</v>
      </c>
      <c r="G72" s="215" t="s">
        <v>199</v>
      </c>
      <c r="H72" s="202">
        <v>482</v>
      </c>
    </row>
    <row r="73" spans="2:8" s="15" customFormat="1" ht="24.75" customHeight="1" thickBot="1">
      <c r="B73" s="45"/>
      <c r="C73" s="146"/>
      <c r="D73" s="203" t="s">
        <v>219</v>
      </c>
      <c r="E73" s="160">
        <f>SUM(E65:E72)</f>
        <v>21267</v>
      </c>
      <c r="F73" s="161">
        <f>SUM(F65:F72)</f>
        <v>11654</v>
      </c>
      <c r="G73" s="162">
        <f>SUM(G65:G72)</f>
        <v>375</v>
      </c>
      <c r="H73" s="162">
        <f>SUM(H65:H72)</f>
        <v>33296</v>
      </c>
    </row>
    <row r="74" spans="2:8" s="15" customFormat="1" ht="24.75" customHeight="1">
      <c r="B74" s="169"/>
      <c r="C74" s="256" t="s">
        <v>242</v>
      </c>
      <c r="D74" s="307"/>
      <c r="E74" s="178"/>
      <c r="F74" s="179"/>
      <c r="G74" s="180"/>
      <c r="H74" s="181"/>
    </row>
    <row r="75" spans="2:8" s="15" customFormat="1" ht="24.75" customHeight="1">
      <c r="B75" s="172">
        <v>11000</v>
      </c>
      <c r="C75" s="219"/>
      <c r="D75" s="116" t="s">
        <v>8</v>
      </c>
      <c r="E75" s="188">
        <v>4115</v>
      </c>
      <c r="F75" s="189">
        <v>37998</v>
      </c>
      <c r="G75" s="190">
        <v>27</v>
      </c>
      <c r="H75" s="191">
        <v>42140</v>
      </c>
    </row>
    <row r="76" spans="2:8" s="15" customFormat="1" ht="24.75" customHeight="1">
      <c r="B76" s="187" t="s">
        <v>244</v>
      </c>
      <c r="C76" s="283"/>
      <c r="D76" s="336" t="s">
        <v>152</v>
      </c>
      <c r="E76" s="338">
        <v>88190</v>
      </c>
      <c r="F76" s="340">
        <v>26315</v>
      </c>
      <c r="G76" s="342">
        <v>227</v>
      </c>
      <c r="H76" s="344">
        <v>114732</v>
      </c>
    </row>
    <row r="77" spans="2:8" s="15" customFormat="1" ht="24.75" customHeight="1" thickBot="1">
      <c r="B77" s="226" t="s">
        <v>245</v>
      </c>
      <c r="C77" s="284"/>
      <c r="D77" s="337"/>
      <c r="E77" s="339"/>
      <c r="F77" s="341"/>
      <c r="G77" s="343"/>
      <c r="H77" s="345"/>
    </row>
    <row r="78" spans="2:8" s="15" customFormat="1" ht="24.75" customHeight="1" thickBot="1">
      <c r="B78" s="45"/>
      <c r="C78" s="146"/>
      <c r="D78" s="203" t="s">
        <v>243</v>
      </c>
      <c r="E78" s="160">
        <f>SUM(E75:E76)</f>
        <v>92305</v>
      </c>
      <c r="F78" s="161">
        <f>SUM(F75:F76)</f>
        <v>64313</v>
      </c>
      <c r="G78" s="162">
        <f>SUM(G75:G76)</f>
        <v>254</v>
      </c>
      <c r="H78" s="162">
        <f>SUM(H75:H76)</f>
        <v>156872</v>
      </c>
    </row>
    <row r="79" spans="2:8" s="15" customFormat="1" ht="24.75" customHeight="1">
      <c r="B79" s="169"/>
      <c r="C79" s="256" t="s">
        <v>149</v>
      </c>
      <c r="D79" s="257"/>
      <c r="E79" s="178"/>
      <c r="F79" s="179"/>
      <c r="G79" s="180"/>
      <c r="H79" s="181"/>
    </row>
    <row r="80" spans="2:8" ht="24.75" customHeight="1">
      <c r="B80" s="167">
        <v>11100</v>
      </c>
      <c r="C80" s="218"/>
      <c r="D80" s="116" t="s">
        <v>24</v>
      </c>
      <c r="E80" s="188">
        <v>10627</v>
      </c>
      <c r="F80" s="189">
        <v>25808</v>
      </c>
      <c r="G80" s="165">
        <v>219</v>
      </c>
      <c r="H80" s="165">
        <v>36654</v>
      </c>
    </row>
    <row r="81" spans="2:8" ht="24.75" customHeight="1" thickBot="1">
      <c r="B81" s="167">
        <v>14201</v>
      </c>
      <c r="C81" s="171"/>
      <c r="D81" s="106" t="s">
        <v>239</v>
      </c>
      <c r="E81" s="216">
        <v>2089</v>
      </c>
      <c r="F81" s="217">
        <v>1106</v>
      </c>
      <c r="G81" s="165" t="s">
        <v>199</v>
      </c>
      <c r="H81" s="165">
        <v>3195</v>
      </c>
    </row>
    <row r="82" spans="2:8" ht="24.75" customHeight="1" thickBot="1">
      <c r="B82" s="45"/>
      <c r="C82" s="146"/>
      <c r="D82" s="203" t="s">
        <v>150</v>
      </c>
      <c r="E82" s="160">
        <f>SUM(E80:E81)</f>
        <v>12716</v>
      </c>
      <c r="F82" s="161">
        <f>SUM(F80:F81)</f>
        <v>26914</v>
      </c>
      <c r="G82" s="162">
        <f>SUM(G80:G80)</f>
        <v>219</v>
      </c>
      <c r="H82" s="162">
        <f>SUM(H80:H81)</f>
        <v>39849</v>
      </c>
    </row>
    <row r="83" spans="2:8" ht="24.75" customHeight="1">
      <c r="B83" s="169"/>
      <c r="C83" s="256" t="s">
        <v>240</v>
      </c>
      <c r="D83" s="307"/>
      <c r="E83" s="178"/>
      <c r="F83" s="179"/>
      <c r="G83" s="180"/>
      <c r="H83" s="181"/>
    </row>
    <row r="84" spans="2:8" ht="24.75" customHeight="1" thickBot="1">
      <c r="B84" s="167">
        <v>14203</v>
      </c>
      <c r="C84" s="197"/>
      <c r="D84" s="198" t="s">
        <v>249</v>
      </c>
      <c r="E84" s="199">
        <v>528</v>
      </c>
      <c r="F84" s="200">
        <v>4820</v>
      </c>
      <c r="G84" s="165" t="s">
        <v>199</v>
      </c>
      <c r="H84" s="165">
        <v>5348</v>
      </c>
    </row>
    <row r="85" spans="2:8" ht="24.75" customHeight="1" thickBot="1">
      <c r="B85" s="45"/>
      <c r="C85" s="146"/>
      <c r="D85" s="203" t="s">
        <v>241</v>
      </c>
      <c r="E85" s="160">
        <f>SUM(E84:E84)</f>
        <v>528</v>
      </c>
      <c r="F85" s="161">
        <f>SUM(F84:F84)</f>
        <v>4820</v>
      </c>
      <c r="G85" s="162">
        <f>SUM(G84:G84)</f>
        <v>0</v>
      </c>
      <c r="H85" s="162">
        <f>SUM(H84:H84)</f>
        <v>5348</v>
      </c>
    </row>
    <row r="86" spans="2:8" ht="24.75" customHeight="1">
      <c r="B86" s="169"/>
      <c r="C86" s="256" t="s">
        <v>246</v>
      </c>
      <c r="D86" s="257"/>
      <c r="E86" s="178"/>
      <c r="F86" s="179"/>
      <c r="G86" s="180"/>
      <c r="H86" s="181"/>
    </row>
    <row r="87" spans="2:8" ht="24.75" customHeight="1">
      <c r="B87" s="167">
        <v>11800</v>
      </c>
      <c r="C87" s="218"/>
      <c r="D87" s="116" t="s">
        <v>28</v>
      </c>
      <c r="E87" s="188">
        <v>17638</v>
      </c>
      <c r="F87" s="189">
        <v>32247</v>
      </c>
      <c r="G87" s="165">
        <v>184</v>
      </c>
      <c r="H87" s="165">
        <v>50069</v>
      </c>
    </row>
    <row r="88" spans="2:8" ht="24.75" customHeight="1" thickBot="1">
      <c r="B88" s="167">
        <v>12000</v>
      </c>
      <c r="C88" s="171"/>
      <c r="D88" s="98" t="s">
        <v>7</v>
      </c>
      <c r="E88" s="216">
        <v>3381</v>
      </c>
      <c r="F88" s="217">
        <v>1682</v>
      </c>
      <c r="G88" s="165">
        <v>49</v>
      </c>
      <c r="H88" s="165">
        <v>5112</v>
      </c>
    </row>
    <row r="89" spans="2:8" ht="24.75" customHeight="1" thickBot="1">
      <c r="B89" s="45"/>
      <c r="C89" s="146"/>
      <c r="D89" s="203" t="s">
        <v>247</v>
      </c>
      <c r="E89" s="160">
        <f>SUM(E87:E88)</f>
        <v>21019</v>
      </c>
      <c r="F89" s="161">
        <f>SUM(F87:F88)</f>
        <v>33929</v>
      </c>
      <c r="G89" s="162">
        <f>SUM(G87:G88)</f>
        <v>233</v>
      </c>
      <c r="H89" s="162">
        <f>SUM(H87:H88)</f>
        <v>55181</v>
      </c>
    </row>
    <row r="90" spans="2:8" ht="24.75" customHeight="1">
      <c r="B90" s="169"/>
      <c r="C90" s="256" t="s">
        <v>155</v>
      </c>
      <c r="D90" s="257"/>
      <c r="E90" s="178"/>
      <c r="F90" s="179"/>
      <c r="G90" s="180"/>
      <c r="H90" s="181"/>
    </row>
    <row r="91" spans="2:8" ht="24.75" customHeight="1">
      <c r="B91" s="172">
        <v>10900</v>
      </c>
      <c r="C91" s="219"/>
      <c r="D91" s="116" t="s">
        <v>5</v>
      </c>
      <c r="E91" s="188">
        <v>5131</v>
      </c>
      <c r="F91" s="189">
        <v>9746</v>
      </c>
      <c r="G91" s="190">
        <v>54</v>
      </c>
      <c r="H91" s="191">
        <v>14931</v>
      </c>
    </row>
    <row r="92" spans="2:8" ht="24.75" customHeight="1">
      <c r="B92" s="187">
        <v>12500</v>
      </c>
      <c r="C92" s="220"/>
      <c r="D92" s="221" t="s">
        <v>248</v>
      </c>
      <c r="E92" s="222">
        <v>842</v>
      </c>
      <c r="F92" s="223">
        <v>445</v>
      </c>
      <c r="G92" s="224">
        <v>16</v>
      </c>
      <c r="H92" s="225">
        <v>1303</v>
      </c>
    </row>
    <row r="93" spans="2:8" ht="24.75" customHeight="1">
      <c r="B93" s="186">
        <v>12800</v>
      </c>
      <c r="C93" s="185"/>
      <c r="D93" s="106" t="s">
        <v>251</v>
      </c>
      <c r="E93" s="193">
        <v>389</v>
      </c>
      <c r="F93" s="194" t="s">
        <v>199</v>
      </c>
      <c r="G93" s="195">
        <v>14</v>
      </c>
      <c r="H93" s="196">
        <v>403</v>
      </c>
    </row>
    <row r="94" spans="2:8" ht="24.75" customHeight="1" thickBot="1">
      <c r="B94" s="167">
        <v>14202</v>
      </c>
      <c r="C94" s="170"/>
      <c r="D94" s="173" t="s">
        <v>250</v>
      </c>
      <c r="E94" s="174">
        <v>549</v>
      </c>
      <c r="F94" s="175">
        <v>9031</v>
      </c>
      <c r="G94" s="202" t="s">
        <v>199</v>
      </c>
      <c r="H94" s="202">
        <v>9580</v>
      </c>
    </row>
    <row r="95" spans="2:8" ht="24.75" customHeight="1" thickBot="1">
      <c r="B95" s="45"/>
      <c r="C95" s="146"/>
      <c r="D95" s="203" t="s">
        <v>156</v>
      </c>
      <c r="E95" s="160">
        <f>SUM(E91:E94)</f>
        <v>6911</v>
      </c>
      <c r="F95" s="161">
        <f>SUM(F91:F94)</f>
        <v>19222</v>
      </c>
      <c r="G95" s="162">
        <f>SUM(G91:G94)</f>
        <v>84</v>
      </c>
      <c r="H95" s="162">
        <f>SUM(H91:H94)</f>
        <v>26217</v>
      </c>
    </row>
    <row r="96" spans="2:8" ht="24.75" customHeight="1" thickBot="1">
      <c r="B96" s="45"/>
      <c r="C96" s="146"/>
      <c r="D96" s="203" t="s">
        <v>252</v>
      </c>
      <c r="E96" s="160">
        <v>25305</v>
      </c>
      <c r="F96" s="161" t="s">
        <v>199</v>
      </c>
      <c r="G96" s="162" t="s">
        <v>199</v>
      </c>
      <c r="H96" s="162">
        <v>25305</v>
      </c>
    </row>
    <row r="97" spans="2:8" ht="24.75" customHeight="1" thickBot="1">
      <c r="B97" s="45"/>
      <c r="C97" s="146"/>
      <c r="D97" s="203" t="s">
        <v>253</v>
      </c>
      <c r="E97" s="160">
        <f>SUM(E96,E95,E89,E85,E82,E78,E73,E63,E47,E41,E38,E31,E22)</f>
        <v>543300</v>
      </c>
      <c r="F97" s="161">
        <f>SUM(F95:F96,F89,F85,F82,F78,F73,F63,F47,F41,F38,F31,F22)</f>
        <v>318307</v>
      </c>
      <c r="G97" s="162">
        <f>SUM(G95:G96,G89,G85,G82,G78,G73,G63,G47,G41,G38,G31,G22)</f>
        <v>12422</v>
      </c>
      <c r="H97" s="162">
        <f>SUM(H95:H96,H89,H85,H82,H78,H73,H63,H47,H41,H38,H31,H22)</f>
        <v>874029</v>
      </c>
    </row>
    <row r="98" spans="2:8" ht="24.75" customHeight="1" thickBot="1">
      <c r="B98" s="45"/>
      <c r="C98" s="146"/>
      <c r="D98" s="203" t="s">
        <v>254</v>
      </c>
      <c r="E98" s="160"/>
      <c r="F98" s="161">
        <v>225000</v>
      </c>
      <c r="G98" s="162"/>
      <c r="H98" s="162"/>
    </row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</sheetData>
  <sheetProtection/>
  <mergeCells count="64">
    <mergeCell ref="E67:E68"/>
    <mergeCell ref="F67:F68"/>
    <mergeCell ref="G67:G68"/>
    <mergeCell ref="H67:H68"/>
    <mergeCell ref="C67:C68"/>
    <mergeCell ref="E43:E44"/>
    <mergeCell ref="F43:F44"/>
    <mergeCell ref="G43:G44"/>
    <mergeCell ref="H43:H44"/>
    <mergeCell ref="D76:D77"/>
    <mergeCell ref="E76:E77"/>
    <mergeCell ref="F76:F77"/>
    <mergeCell ref="G76:G77"/>
    <mergeCell ref="H76:H77"/>
    <mergeCell ref="D67:D68"/>
    <mergeCell ref="C64:D64"/>
    <mergeCell ref="C79:D79"/>
    <mergeCell ref="C83:D83"/>
    <mergeCell ref="C74:D74"/>
    <mergeCell ref="C42:D42"/>
    <mergeCell ref="C43:C44"/>
    <mergeCell ref="D43:D44"/>
    <mergeCell ref="G35:G36"/>
    <mergeCell ref="H35:H36"/>
    <mergeCell ref="C39:D39"/>
    <mergeCell ref="C48:D48"/>
    <mergeCell ref="D54:D55"/>
    <mergeCell ref="C54:C55"/>
    <mergeCell ref="E54:E55"/>
    <mergeCell ref="F54:F55"/>
    <mergeCell ref="G54:G55"/>
    <mergeCell ref="H54:H55"/>
    <mergeCell ref="C9:D9"/>
    <mergeCell ref="B5:B8"/>
    <mergeCell ref="C5:D8"/>
    <mergeCell ref="G33:G34"/>
    <mergeCell ref="E4:H4"/>
    <mergeCell ref="H33:H34"/>
    <mergeCell ref="C23:D23"/>
    <mergeCell ref="C32:D32"/>
    <mergeCell ref="C35:C36"/>
    <mergeCell ref="D35:D36"/>
    <mergeCell ref="E35:E36"/>
    <mergeCell ref="F35:F36"/>
    <mergeCell ref="C33:C34"/>
    <mergeCell ref="D33:D34"/>
    <mergeCell ref="E33:E34"/>
    <mergeCell ref="F33:F34"/>
    <mergeCell ref="D26:D27"/>
    <mergeCell ref="C26:C27"/>
    <mergeCell ref="E26:E27"/>
    <mergeCell ref="F26:F27"/>
    <mergeCell ref="G26:G27"/>
    <mergeCell ref="H26:H27"/>
    <mergeCell ref="B1:H1"/>
    <mergeCell ref="B2:H2"/>
    <mergeCell ref="B3:H3"/>
    <mergeCell ref="C76:C77"/>
    <mergeCell ref="C86:D86"/>
    <mergeCell ref="C90:D90"/>
    <mergeCell ref="E5:H5"/>
    <mergeCell ref="E6:E8"/>
    <mergeCell ref="F6:G6"/>
    <mergeCell ref="H6:H8"/>
  </mergeCells>
  <printOptions horizontalCentered="1" verticalCentered="1"/>
  <pageMargins left="0.7086614173228347" right="0.9055118110236221" top="0" bottom="0.3937007874015748" header="0.8661417322834646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Hassan Salim Said Al-Sabari</cp:lastModifiedBy>
  <cp:lastPrinted>2012-07-02T08:23:27Z</cp:lastPrinted>
  <dcterms:created xsi:type="dcterms:W3CDTF">1997-12-17T10:14:40Z</dcterms:created>
  <dcterms:modified xsi:type="dcterms:W3CDTF">2012-07-09T03:43:43Z</dcterms:modified>
  <cp:category/>
  <cp:version/>
  <cp:contentType/>
  <cp:contentStatus/>
</cp:coreProperties>
</file>